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27" activeTab="7"/>
  </bookViews>
  <sheets>
    <sheet name="Kalendar RS" sheetId="1" r:id="rId1"/>
    <sheet name="Raspored kola" sheetId="2" r:id="rId2"/>
    <sheet name="Kolo lige RS" sheetId="3" r:id="rId3"/>
    <sheet name="RS 3 SENIORKE" sheetId="4" r:id="rId4"/>
    <sheet name="RS M3 NASTUP" sheetId="5" r:id="rId5"/>
    <sheet name="RS 2 NASTUP" sheetId="6" r:id="rId6"/>
    <sheet name="SENIORKE PP RS" sheetId="7" r:id="rId7"/>
    <sheet name="SENIORI PP RS" sheetId="8" r:id="rId8"/>
    <sheet name="Spisak igrača RS" sheetId="9" r:id="rId9"/>
  </sheets>
  <externalReferences>
    <externalReference r:id="rId12"/>
  </externalReferences>
  <definedNames>
    <definedName name="_xlnm._FilterDatabase" localSheetId="7" hidden="1">'SENIORI PP RS'!$C$1:$C$60</definedName>
    <definedName name="BL_PIVARA_SB">'[1]LIGA'!#REF!</definedName>
    <definedName name="BOKSIT">'[1]LIGA'!#REF!</definedName>
    <definedName name="BOKSIT_S">'[1]LIGA'!#REF!</definedName>
    <definedName name="BOKSIT_SB">'[1]LIGA'!#REF!</definedName>
    <definedName name="BORAC_SB">'[1]LIGA'!#REF!</definedName>
    <definedName name="DERVENTA_SB">'[1]LIGA'!#REF!</definedName>
    <definedName name="KNIN">'[1]LIGA'!#REF!</definedName>
    <definedName name="KNIN_S">'[1]LIGA'!#REF!</definedName>
    <definedName name="KNIN_SB">'[1]LIGA'!#REF!</definedName>
    <definedName name="KOZARA_S">'[1]LIGA'!#REF!</definedName>
    <definedName name="RUDAR_ST">'[1]LIGA'!#REF!</definedName>
    <definedName name="RUDAR_ST_S">'[1]LIGA'!#REF!</definedName>
    <definedName name="RUDAR_ST_SB">'[1]LIGA'!#REF!</definedName>
    <definedName name="SRPSKI_SOKO">'[1]LIGA'!#REF!</definedName>
    <definedName name="SRPSKISOKO_S">'[1]LIGA'!#REF!</definedName>
    <definedName name="SRPSKISOKO_SB">'[1]LIGA'!#REF!</definedName>
    <definedName name="VETERAN_S">'[1]LIGA'!#REF!</definedName>
    <definedName name="ZELJEZNI_AR">'[1]LIGA'!#REF!</definedName>
    <definedName name="ZELJEZNI_AR_S">'[1]LIGA'!#REF!</definedName>
    <definedName name="ZELJEZNI_AR_SB">'[1]LIGA'!#REF!</definedName>
  </definedNames>
  <calcPr fullCalcOnLoad="1"/>
</workbook>
</file>

<file path=xl/sharedStrings.xml><?xml version="1.0" encoding="utf-8"?>
<sst xmlns="http://schemas.openxmlformats.org/spreadsheetml/2006/main" count="971" uniqueCount="429">
  <si>
    <t>SP</t>
  </si>
  <si>
    <t>Volle</t>
  </si>
  <si>
    <t>Abr.</t>
  </si>
  <si>
    <t>Gsmt.</t>
  </si>
  <si>
    <t>MP</t>
  </si>
  <si>
    <t>TP</t>
  </si>
  <si>
    <t>1. kolo lige RS</t>
  </si>
  <si>
    <t>2. kolo lige RS</t>
  </si>
  <si>
    <t>5. kolo lige RS</t>
  </si>
  <si>
    <t xml:space="preserve">  3. kolo lige RS   </t>
  </si>
  <si>
    <t>9. kolo lige RS</t>
  </si>
  <si>
    <t>10. kolo lige RS</t>
  </si>
  <si>
    <t>Prezime i ime</t>
  </si>
  <si>
    <t>Klub :</t>
  </si>
  <si>
    <t>Rb.</t>
  </si>
  <si>
    <t>KLUB</t>
  </si>
  <si>
    <t xml:space="preserve">Tabela </t>
  </si>
  <si>
    <t>MP+</t>
  </si>
  <si>
    <t>MP-</t>
  </si>
  <si>
    <t>SP+</t>
  </si>
  <si>
    <t>SP-</t>
  </si>
  <si>
    <t>čunj</t>
  </si>
  <si>
    <t>(  1 -  0  -  0 )</t>
  </si>
  <si>
    <t>(  P -  N  -  I )</t>
  </si>
  <si>
    <t>RUDAR</t>
  </si>
  <si>
    <t>LIJEVČE</t>
  </si>
  <si>
    <t>MINERAL</t>
  </si>
  <si>
    <t>DUB</t>
  </si>
  <si>
    <t>DERVENTA</t>
  </si>
  <si>
    <t>OSA</t>
  </si>
  <si>
    <t>Lijevče</t>
  </si>
  <si>
    <t>Derventa</t>
  </si>
  <si>
    <t>Rad - Brčko</t>
  </si>
  <si>
    <t>Dub</t>
  </si>
  <si>
    <t>Mineral</t>
  </si>
  <si>
    <t>Rb</t>
  </si>
  <si>
    <t>1.</t>
  </si>
  <si>
    <t>2.</t>
  </si>
  <si>
    <t>3.</t>
  </si>
  <si>
    <t>4.</t>
  </si>
  <si>
    <t>5.</t>
  </si>
  <si>
    <t>6.</t>
  </si>
  <si>
    <t>7.</t>
  </si>
  <si>
    <t>8.</t>
  </si>
  <si>
    <t>Galić Nemanja</t>
  </si>
  <si>
    <t>Tatić Dalibor</t>
  </si>
  <si>
    <t>Vitković Vlado</t>
  </si>
  <si>
    <t>Vitković Radovan</t>
  </si>
  <si>
    <t>Šukalo Milan</t>
  </si>
  <si>
    <t>Balaban Predrag</t>
  </si>
  <si>
    <t>Tatić Miodrag</t>
  </si>
  <si>
    <t>Kecman Zoran</t>
  </si>
  <si>
    <t>Škorić Uglješa</t>
  </si>
  <si>
    <t>Šinik Dragoslav</t>
  </si>
  <si>
    <t>Kecman Ratko</t>
  </si>
  <si>
    <t>Kecman Mile</t>
  </si>
  <si>
    <t>Smitran Nenad</t>
  </si>
  <si>
    <t>14.</t>
  </si>
  <si>
    <t>15.</t>
  </si>
  <si>
    <t>16.</t>
  </si>
  <si>
    <t xml:space="preserve">17. </t>
  </si>
  <si>
    <t xml:space="preserve">Šukalo Dragan </t>
  </si>
  <si>
    <t xml:space="preserve">Mandić Đorđe </t>
  </si>
  <si>
    <t>Kovačević Sl.</t>
  </si>
  <si>
    <t>Klub : Lijevče</t>
  </si>
  <si>
    <t>Klub :  Dub</t>
  </si>
  <si>
    <t>Klub : Mineral</t>
  </si>
  <si>
    <t>Topić Munir</t>
  </si>
  <si>
    <t>Marin Vlado</t>
  </si>
  <si>
    <t>Bećirević Samir</t>
  </si>
  <si>
    <t>Kos Darko</t>
  </si>
  <si>
    <t>Spahalić Emir</t>
  </si>
  <si>
    <t>Hušidić Smail</t>
  </si>
  <si>
    <t>Svračić Mladen</t>
  </si>
  <si>
    <t>Pajić Vedran</t>
  </si>
  <si>
    <t>Eminagić Sakib</t>
  </si>
  <si>
    <t>Drljić Milan</t>
  </si>
  <si>
    <t>Rokić Svetozar</t>
  </si>
  <si>
    <t>Dmitrović Bojan</t>
  </si>
  <si>
    <t>Jovanović Saša</t>
  </si>
  <si>
    <t>Brkić Mile</t>
  </si>
  <si>
    <t>Mamić Branko</t>
  </si>
  <si>
    <t>Vidović Zdravko</t>
  </si>
  <si>
    <t>Jelić Žarko</t>
  </si>
  <si>
    <t>Delić Halil</t>
  </si>
  <si>
    <t>Đurđević Perica</t>
  </si>
  <si>
    <t>Đogić Ibrahim</t>
  </si>
  <si>
    <t>Bajić Goran</t>
  </si>
  <si>
    <t>Lukić Dragan</t>
  </si>
  <si>
    <t>Delić Faruk</t>
  </si>
  <si>
    <t>Vuković Mihajlo</t>
  </si>
  <si>
    <t>Jelić Slobodan</t>
  </si>
  <si>
    <t>Vasić Erenest</t>
  </si>
  <si>
    <t>Kršić Severin</t>
  </si>
  <si>
    <t>Grbić Davor</t>
  </si>
  <si>
    <t>Kuzmanović Br.</t>
  </si>
  <si>
    <t>Stjepanović Br.</t>
  </si>
  <si>
    <t>Kuprešak Sl.</t>
  </si>
  <si>
    <t>Šoškić Goran</t>
  </si>
  <si>
    <t>Bjelić Nenad</t>
  </si>
  <si>
    <t>Veletić Marinko</t>
  </si>
  <si>
    <t>Panić Dragiša</t>
  </si>
  <si>
    <t>Đurović Vasilije</t>
  </si>
  <si>
    <t>Savić Boban</t>
  </si>
  <si>
    <t>Krunić Stevan</t>
  </si>
  <si>
    <t>Stanišić Slavko</t>
  </si>
  <si>
    <t>Trivković Kojo</t>
  </si>
  <si>
    <t>Stanišić Nebojša</t>
  </si>
  <si>
    <t>Letić Goran</t>
  </si>
  <si>
    <t xml:space="preserve">Nježić Dragan </t>
  </si>
  <si>
    <t>Bijelić Boris</t>
  </si>
  <si>
    <t xml:space="preserve">Pejić Zoran </t>
  </si>
  <si>
    <t>Zarić Sreten</t>
  </si>
  <si>
    <t>Klub : OSSA</t>
  </si>
  <si>
    <t>Klub :  Derventa</t>
  </si>
  <si>
    <t>Đurić Petko</t>
  </si>
  <si>
    <t>Jeftić Jovo</t>
  </si>
  <si>
    <t>Kojić Miloš</t>
  </si>
  <si>
    <t>Nović Srđan</t>
  </si>
  <si>
    <t>Đurić Dalibor</t>
  </si>
  <si>
    <t>Suljević Đemil</t>
  </si>
  <si>
    <t>Simić Bojan</t>
  </si>
  <si>
    <t>Škorić Zlatko</t>
  </si>
  <si>
    <t>Brković  Nikola</t>
  </si>
  <si>
    <t>Klub : Rad</t>
  </si>
  <si>
    <t xml:space="preserve">Simikić Nikola </t>
  </si>
  <si>
    <t>Novaković Željko</t>
  </si>
  <si>
    <t>Bećić Muharem</t>
  </si>
  <si>
    <t>Savčić Želimir</t>
  </si>
  <si>
    <t>Posavljak Petko</t>
  </si>
  <si>
    <t>Trašković Mile</t>
  </si>
  <si>
    <t>Bojčić Rade</t>
  </si>
  <si>
    <t>Bratić Mirsad</t>
  </si>
  <si>
    <t>Dević Slađan</t>
  </si>
  <si>
    <t xml:space="preserve">Lazić Milan </t>
  </si>
  <si>
    <t>Stevanović Čedo</t>
  </si>
  <si>
    <t>Dragojević Ned.</t>
  </si>
  <si>
    <t>Manojlović B.</t>
  </si>
  <si>
    <t>Nikodinović M.</t>
  </si>
  <si>
    <t>Radović Gajo</t>
  </si>
  <si>
    <t>Magazin Zoran</t>
  </si>
  <si>
    <t>Kilibarda Vasilj</t>
  </si>
  <si>
    <t>Radović Srđan</t>
  </si>
  <si>
    <t>Barbarić Slavko</t>
  </si>
  <si>
    <t>Pejović Velimir</t>
  </si>
  <si>
    <t>Vučurević Miloš</t>
  </si>
  <si>
    <t>Zečević Šćepan</t>
  </si>
  <si>
    <t>Begenišić Marko</t>
  </si>
  <si>
    <t>Sredanović Lazar</t>
  </si>
  <si>
    <t>Grgić Goran</t>
  </si>
  <si>
    <t>Gojković Darko</t>
  </si>
  <si>
    <t xml:space="preserve">Đžajić Mladen </t>
  </si>
  <si>
    <t xml:space="preserve">Dakić Luka </t>
  </si>
  <si>
    <t>Mirković Saša</t>
  </si>
  <si>
    <t>Velentić Rajko</t>
  </si>
  <si>
    <t>Krstović Miroslav</t>
  </si>
  <si>
    <t>Dabračić Ratko</t>
  </si>
  <si>
    <t>Ninković Slavko</t>
  </si>
  <si>
    <t>Uljarević Bojan</t>
  </si>
  <si>
    <t>Gojković Vasko</t>
  </si>
  <si>
    <t>Malović Zoran</t>
  </si>
  <si>
    <t>Sekulić Slavko</t>
  </si>
  <si>
    <t>Đžomba Miroslav</t>
  </si>
  <si>
    <t xml:space="preserve">Trklja Miodrag </t>
  </si>
  <si>
    <t>Lazić Zoran</t>
  </si>
  <si>
    <t>Spasojević B.</t>
  </si>
  <si>
    <t>Tešanović C.</t>
  </si>
  <si>
    <t>Begenišić Vl.</t>
  </si>
  <si>
    <t>Vukanović D.</t>
  </si>
  <si>
    <t>Mendeganja S.</t>
  </si>
  <si>
    <t>TREBIŠNJICA</t>
  </si>
  <si>
    <t>Trebišnjica</t>
  </si>
  <si>
    <t>Klub : Trebišnjica</t>
  </si>
  <si>
    <t>PRVI DIO LIGE</t>
  </si>
  <si>
    <t>DRUGI DIO LIGE</t>
  </si>
  <si>
    <t>OSSA</t>
  </si>
  <si>
    <t>RAD</t>
  </si>
  <si>
    <t xml:space="preserve">B.LUKA - 'LAUŠ'  - 8 staza </t>
  </si>
  <si>
    <r>
      <t xml:space="preserve">  </t>
    </r>
    <r>
      <rPr>
        <b/>
        <sz val="10"/>
        <rFont val="Arial"/>
        <family val="2"/>
      </rPr>
      <t>Memorijal</t>
    </r>
    <r>
      <rPr>
        <sz val="10"/>
        <rFont val="Arial"/>
        <family val="2"/>
      </rPr>
      <t xml:space="preserve"> Aleksić Sanjin</t>
    </r>
  </si>
  <si>
    <t>7. kolo lige RS</t>
  </si>
  <si>
    <t>POSAVINA</t>
  </si>
  <si>
    <t>SLOBODNA</t>
  </si>
  <si>
    <t>9.</t>
  </si>
  <si>
    <t>10.</t>
  </si>
  <si>
    <t xml:space="preserve">LIJEVČE </t>
  </si>
  <si>
    <t>11. kolo lige RS</t>
  </si>
  <si>
    <t xml:space="preserve">  12. kolo lige RS   </t>
  </si>
  <si>
    <t xml:space="preserve"> 13. kolo lige RS</t>
  </si>
  <si>
    <t>14. kolo lige RS</t>
  </si>
  <si>
    <t xml:space="preserve"> 15. kolo lige RS </t>
  </si>
  <si>
    <t xml:space="preserve"> 16. kolo lige RS</t>
  </si>
  <si>
    <t xml:space="preserve"> 17. kolo lige RS</t>
  </si>
  <si>
    <t xml:space="preserve"> 18. kolo lige RS</t>
  </si>
  <si>
    <t>2016.</t>
  </si>
  <si>
    <t xml:space="preserve">- </t>
  </si>
  <si>
    <t>-</t>
  </si>
  <si>
    <t>KALENDAR   KS RS    SEZONA 2016/17</t>
  </si>
  <si>
    <t>17/18.9.2016.</t>
  </si>
  <si>
    <t>24/25.9. 2016.</t>
  </si>
  <si>
    <t>1/2.10. 2016.</t>
  </si>
  <si>
    <t>04.10. - 8.10.2016.</t>
  </si>
  <si>
    <t>MEĐUNARODNI KUPOVI</t>
  </si>
  <si>
    <t>WELT , EUROPA i NBC pokal</t>
  </si>
  <si>
    <t>8/9.10.2016.</t>
  </si>
  <si>
    <t>15/16.10.2016.</t>
  </si>
  <si>
    <t>22/23.10.2016.</t>
  </si>
  <si>
    <t>3. kolo lige RS</t>
  </si>
  <si>
    <t>29/30.10.2016.</t>
  </si>
  <si>
    <t>4. kolo lige RS</t>
  </si>
  <si>
    <t>05/06.11.2016.</t>
  </si>
  <si>
    <t>12/13.11.2016.</t>
  </si>
  <si>
    <t>6. kolo lige RS</t>
  </si>
  <si>
    <t xml:space="preserve"> 19/20.11.2016.</t>
  </si>
  <si>
    <t xml:space="preserve"> 26/27.11.2016.</t>
  </si>
  <si>
    <t>8. kolo lige RS</t>
  </si>
  <si>
    <r>
      <t xml:space="preserve">Kvalifikacije - </t>
    </r>
    <r>
      <rPr>
        <b/>
        <sz val="10"/>
        <rFont val="Arial"/>
        <family val="2"/>
      </rPr>
      <t xml:space="preserve">KUP RS </t>
    </r>
  </si>
  <si>
    <t>17/18.12.2016.</t>
  </si>
  <si>
    <t xml:space="preserve">CLASSIC Pojedinačno prvenstvo RS-1 </t>
  </si>
  <si>
    <t xml:space="preserve">CLASSIC Pojedinačno prvenstvo RS-2 </t>
  </si>
  <si>
    <t>25.12.2016.</t>
  </si>
  <si>
    <r>
      <t>KOZARA'</t>
    </r>
    <r>
      <rPr>
        <sz val="9"/>
        <rFont val="Arial"/>
        <family val="2"/>
      </rPr>
      <t xml:space="preserve"> Gradiška</t>
    </r>
  </si>
  <si>
    <t xml:space="preserve">CLASSIC Pojedinačno prvenstvo RS-3 </t>
  </si>
  <si>
    <t>9.01.2017.</t>
  </si>
  <si>
    <r>
      <t xml:space="preserve">Finale   </t>
    </r>
    <r>
      <rPr>
        <b/>
        <sz val="10"/>
        <rFont val="Arial"/>
        <family val="2"/>
      </rPr>
      <t xml:space="preserve">KUP -a RS </t>
    </r>
  </si>
  <si>
    <r>
      <t xml:space="preserve">CLASSIC </t>
    </r>
    <r>
      <rPr>
        <b/>
        <sz val="10"/>
        <rFont val="Arial"/>
        <family val="2"/>
      </rPr>
      <t xml:space="preserve">BiH  Ž - </t>
    </r>
    <r>
      <rPr>
        <b/>
        <sz val="9"/>
        <rFont val="Arial"/>
        <family val="2"/>
      </rPr>
      <t>16 do FINALA igračica</t>
    </r>
    <r>
      <rPr>
        <sz val="10"/>
        <rFont val="Arial"/>
        <family val="2"/>
      </rPr>
      <t xml:space="preserve"> </t>
    </r>
  </si>
  <si>
    <r>
      <t>KOZARA</t>
    </r>
    <r>
      <rPr>
        <sz val="9"/>
        <rFont val="Arial"/>
        <family val="2"/>
      </rPr>
      <t xml:space="preserve"> Gradiška</t>
    </r>
  </si>
  <si>
    <r>
      <t xml:space="preserve">CLASSIC </t>
    </r>
    <r>
      <rPr>
        <b/>
        <sz val="10"/>
        <rFont val="Arial"/>
        <family val="2"/>
      </rPr>
      <t xml:space="preserve">BiH  M - </t>
    </r>
    <r>
      <rPr>
        <b/>
        <sz val="9"/>
        <rFont val="Arial"/>
        <family val="2"/>
      </rPr>
      <t>16 do FINALA igrača</t>
    </r>
    <r>
      <rPr>
        <sz val="10"/>
        <rFont val="Arial"/>
        <family val="2"/>
      </rPr>
      <t xml:space="preserve"> </t>
    </r>
  </si>
  <si>
    <r>
      <t>BORIK</t>
    </r>
    <r>
      <rPr>
        <sz val="9"/>
        <rFont val="Arial"/>
        <family val="2"/>
      </rPr>
      <t xml:space="preserve"> Banja Luka</t>
    </r>
  </si>
  <si>
    <t xml:space="preserve"> 21/22.01.2016.</t>
  </si>
  <si>
    <t>28./29.01.2017.</t>
  </si>
  <si>
    <t>04/05.02.2017.</t>
  </si>
  <si>
    <t>09.-12.02.2017.</t>
  </si>
  <si>
    <t>SP KUP U-23 , SENIORI</t>
  </si>
  <si>
    <t xml:space="preserve">Straubing  (GER) </t>
  </si>
  <si>
    <t>11/12.02.2017.</t>
  </si>
  <si>
    <t>12. kolo lige RS</t>
  </si>
  <si>
    <t>18/19.02.2017.</t>
  </si>
  <si>
    <t>13. kolo lige RS</t>
  </si>
  <si>
    <t>25/26.02.2017.</t>
  </si>
  <si>
    <t>04/05.03.2017.</t>
  </si>
  <si>
    <t>15. kolo lige RS</t>
  </si>
  <si>
    <t>11/12.03.2017.</t>
  </si>
  <si>
    <t>16. kolo lige RS</t>
  </si>
  <si>
    <t>18.03.2017.</t>
  </si>
  <si>
    <t>25.03.2017.</t>
  </si>
  <si>
    <t>02.04.2017.</t>
  </si>
  <si>
    <t>08.04.2017.</t>
  </si>
  <si>
    <t>EKIPNO BiH ( U-23, U18)</t>
  </si>
  <si>
    <t>izbor kuglane u F BiH</t>
  </si>
  <si>
    <t>09.04.2017.</t>
  </si>
  <si>
    <t>Pojedinačna CLASSIC BiH ( U-23, U18)</t>
  </si>
  <si>
    <t>22.04.2017.</t>
  </si>
  <si>
    <r>
      <t>TURNIR  '</t>
    </r>
    <r>
      <rPr>
        <b/>
        <sz val="10"/>
        <rFont val="Arial"/>
        <family val="2"/>
      </rPr>
      <t>BORAC 2017</t>
    </r>
    <r>
      <rPr>
        <sz val="10"/>
        <rFont val="Arial"/>
        <family val="2"/>
      </rPr>
      <t>'</t>
    </r>
  </si>
  <si>
    <t>29.04.2017.</t>
  </si>
  <si>
    <r>
      <t>KUP</t>
    </r>
    <r>
      <rPr>
        <b/>
        <sz val="10"/>
        <rFont val="Arial"/>
        <family val="2"/>
      </rPr>
      <t xml:space="preserve"> BiH  -  </t>
    </r>
    <r>
      <rPr>
        <sz val="10"/>
        <rFont val="Arial"/>
        <family val="2"/>
      </rPr>
      <t>1/2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Fin. </t>
    </r>
  </si>
  <si>
    <r>
      <t xml:space="preserve"> LAUŠ</t>
    </r>
    <r>
      <rPr>
        <sz val="9"/>
        <rFont val="Arial"/>
        <family val="2"/>
      </rPr>
      <t xml:space="preserve"> Banja Luka</t>
    </r>
  </si>
  <si>
    <t>30.04.2017.</t>
  </si>
  <si>
    <r>
      <t>KUP</t>
    </r>
    <r>
      <rPr>
        <b/>
        <sz val="10"/>
        <rFont val="Arial"/>
        <family val="2"/>
      </rPr>
      <t xml:space="preserve"> BiH  -  </t>
    </r>
    <r>
      <rPr>
        <sz val="10"/>
        <rFont val="Arial"/>
        <family val="2"/>
      </rPr>
      <t>FINALE  (M)</t>
    </r>
  </si>
  <si>
    <t>06/07.05.2017.</t>
  </si>
  <si>
    <t>KUP BiH  -  POLUFINALE/FINALE (Z)</t>
  </si>
  <si>
    <t>20.05.2017.</t>
  </si>
  <si>
    <r>
      <t>TURNIR  '</t>
    </r>
    <r>
      <rPr>
        <b/>
        <sz val="10"/>
        <rFont val="Arial"/>
        <family val="2"/>
      </rPr>
      <t>KK RUDAR 2017</t>
    </r>
    <r>
      <rPr>
        <sz val="10"/>
        <rFont val="Arial"/>
        <family val="2"/>
      </rPr>
      <t>'</t>
    </r>
  </si>
  <si>
    <t>12.-17.05.2017.</t>
  </si>
  <si>
    <t>SVJETSKO PRVENSTVO U-18</t>
  </si>
  <si>
    <t xml:space="preserve">DETTENHEIM (GER) </t>
  </si>
  <si>
    <t>18.-27.05.2017.</t>
  </si>
  <si>
    <t>VII  EKIPNO SVJETSKO</t>
  </si>
  <si>
    <t xml:space="preserve">kuglana KOZARA </t>
  </si>
  <si>
    <t>HERCEGOVAC</t>
  </si>
  <si>
    <t>2017.</t>
  </si>
  <si>
    <t>08.10. u  12 č.</t>
  </si>
  <si>
    <t>22.10. u  12 č.</t>
  </si>
  <si>
    <t>25.02. u  12 č.</t>
  </si>
  <si>
    <t xml:space="preserve">  4. kolo lige RS   </t>
  </si>
  <si>
    <t xml:space="preserve">  5. kolo lige RS   </t>
  </si>
  <si>
    <t xml:space="preserve">  6. kolo lige RS   </t>
  </si>
  <si>
    <t xml:space="preserve">  7. kolo lige RS   </t>
  </si>
  <si>
    <t xml:space="preserve">  8. kolo lige RS   </t>
  </si>
  <si>
    <t xml:space="preserve">  9. kolo lige RS   </t>
  </si>
  <si>
    <t>04.03. u  12 č.</t>
  </si>
  <si>
    <t>15.10. u  12 č</t>
  </si>
  <si>
    <t>odgođena</t>
  </si>
  <si>
    <t>16.10. u  12 č</t>
  </si>
  <si>
    <t>29.10. u  12 č</t>
  </si>
  <si>
    <t>NINERAL</t>
  </si>
  <si>
    <t>11.03. u  12 č.</t>
  </si>
  <si>
    <t>25.03. u  12 č.</t>
  </si>
  <si>
    <t xml:space="preserve"> 03/04.12.2016.</t>
  </si>
  <si>
    <t>18. kolo lige RS</t>
  </si>
  <si>
    <t>17. kolo lige RS</t>
  </si>
  <si>
    <t>05.11. u  12 č.</t>
  </si>
  <si>
    <t>12.11. u  12 č.</t>
  </si>
  <si>
    <t>19.11. u  12 č.</t>
  </si>
  <si>
    <t>26.11. u  12 č.</t>
  </si>
  <si>
    <t>03.12. u  11 č.</t>
  </si>
  <si>
    <t>04.02. u  12 č</t>
  </si>
  <si>
    <t>05.02. u  10 č.</t>
  </si>
  <si>
    <t>05.02.2017</t>
  </si>
  <si>
    <t>11.02. u  12 č.</t>
  </si>
  <si>
    <t>19.02. u  12 č.</t>
  </si>
  <si>
    <t>05.03. u  12 č.</t>
  </si>
  <si>
    <t>02.04. u  12 č.</t>
  </si>
  <si>
    <t>19.02.2017</t>
  </si>
  <si>
    <t>05.03.2017</t>
  </si>
  <si>
    <t>13.11. u  12 č</t>
  </si>
  <si>
    <t>odigrana</t>
  </si>
  <si>
    <t>13.11.2016</t>
  </si>
  <si>
    <t xml:space="preserve">RUDAR </t>
  </si>
  <si>
    <t>18.03. u  12 č</t>
  </si>
  <si>
    <t>16.10.2016</t>
  </si>
  <si>
    <t>18.02. u  12 č</t>
  </si>
  <si>
    <t>18.03.2017</t>
  </si>
  <si>
    <r>
      <t>KOZARA</t>
    </r>
    <r>
      <rPr>
        <sz val="9"/>
        <rFont val="Arial"/>
        <family val="2"/>
      </rPr>
      <t xml:space="preserve">' Gradiška </t>
    </r>
  </si>
  <si>
    <r>
      <t xml:space="preserve">BAZENI </t>
    </r>
    <r>
      <rPr>
        <sz val="9"/>
        <rFont val="Arial"/>
        <family val="2"/>
      </rPr>
      <t xml:space="preserve">Derventa,svi , </t>
    </r>
    <r>
      <rPr>
        <b/>
        <sz val="9"/>
        <rFont val="Arial"/>
        <family val="2"/>
      </rPr>
      <t>M</t>
    </r>
  </si>
  <si>
    <t>9/10/11.12.2016.</t>
  </si>
  <si>
    <t>RB</t>
  </si>
  <si>
    <t>IGRAČ</t>
  </si>
  <si>
    <t>Prosjek</t>
  </si>
  <si>
    <t>broj</t>
  </si>
  <si>
    <t>SVE</t>
  </si>
  <si>
    <t>nastupa</t>
  </si>
  <si>
    <t>REVITA</t>
  </si>
  <si>
    <t>MANDIĆ Đ.</t>
  </si>
  <si>
    <t>KOZARA</t>
  </si>
  <si>
    <t>BORAC</t>
  </si>
  <si>
    <t>TRKLJA Mi.</t>
  </si>
  <si>
    <t>PEKOVIĆ B.</t>
  </si>
  <si>
    <t>ADA NB</t>
  </si>
  <si>
    <t>NOVAKOVIĆ Bor.</t>
  </si>
  <si>
    <t>TATIĆ D.</t>
  </si>
  <si>
    <t>GRADIŠKA</t>
  </si>
  <si>
    <t>BIBER M.</t>
  </si>
  <si>
    <t>VAJKIĆ Ž.</t>
  </si>
  <si>
    <t>ALEKSIĆ M.</t>
  </si>
  <si>
    <t>NOVAKOVIĆ Boj.</t>
  </si>
  <si>
    <t>PRIJIĆ A.</t>
  </si>
  <si>
    <t>RADANOVIĆ D.</t>
  </si>
  <si>
    <t>BABIĆ D.</t>
  </si>
  <si>
    <t>BJELAJAC Ž.</t>
  </si>
  <si>
    <t xml:space="preserve">SIMIĆ B. </t>
  </si>
  <si>
    <t>KOŠPIĆ D.</t>
  </si>
  <si>
    <t>MRAKODOLAC Z.</t>
  </si>
  <si>
    <r>
      <t xml:space="preserve">KOZARA </t>
    </r>
    <r>
      <rPr>
        <sz val="9"/>
        <rFont val="Arial"/>
        <family val="2"/>
      </rPr>
      <t xml:space="preserve">Gradiška , sve </t>
    </r>
    <r>
      <rPr>
        <b/>
        <sz val="9"/>
        <rFont val="Arial"/>
        <family val="2"/>
      </rPr>
      <t>Ž</t>
    </r>
  </si>
  <si>
    <t>28.12.2016.</t>
  </si>
  <si>
    <t>CLASSIC Pojedinačno prvenstvo RS-1,2</t>
  </si>
  <si>
    <r>
      <t>KARDIAL</t>
    </r>
    <r>
      <rPr>
        <sz val="9"/>
        <rFont val="Arial"/>
        <family val="2"/>
      </rPr>
      <t xml:space="preserve"> Banja Vrućica - 32 igrača</t>
    </r>
  </si>
  <si>
    <r>
      <t>BORIK</t>
    </r>
    <r>
      <rPr>
        <sz val="9"/>
        <rFont val="Arial"/>
        <family val="2"/>
      </rPr>
      <t xml:space="preserve"> Banja Luka - 12 igračica</t>
    </r>
  </si>
  <si>
    <t>BAZENI - Derventa</t>
  </si>
  <si>
    <t>KARDIAL - Teslić</t>
  </si>
  <si>
    <t>UKUPNO</t>
  </si>
  <si>
    <t>BORIK - Banja Luka</t>
  </si>
  <si>
    <t>GALIĆ N.</t>
  </si>
  <si>
    <t>ŠUKALO D.</t>
  </si>
  <si>
    <t>BRKOVIĆ N..</t>
  </si>
  <si>
    <t>PAŠTAR P.</t>
  </si>
  <si>
    <t>BABIĆ S.</t>
  </si>
  <si>
    <t>BOJANIĆ B.</t>
  </si>
  <si>
    <t>ŠUĆUR N.</t>
  </si>
  <si>
    <t>DANOJLIĆ D.</t>
  </si>
  <si>
    <t>ČIŠĆENJE</t>
  </si>
  <si>
    <t>NOVIĆ S.</t>
  </si>
  <si>
    <t>PRODIĆ Lj.</t>
  </si>
  <si>
    <t>JEFTIĆ J.</t>
  </si>
  <si>
    <t>ĐURIĆ P.</t>
  </si>
  <si>
    <t>MALIĆ O.</t>
  </si>
  <si>
    <t>POPOVIĆ P.</t>
  </si>
  <si>
    <t>DŽOMBA M.</t>
  </si>
  <si>
    <t>KILIBARDA V.</t>
  </si>
  <si>
    <t>GOJKOVIĆ D.</t>
  </si>
  <si>
    <t>CEROVINA M.</t>
  </si>
  <si>
    <t>BLESIĆ U.</t>
  </si>
  <si>
    <t>MANOJLOVIĆ B.</t>
  </si>
  <si>
    <t>ĆEBETAROVIĆ S.</t>
  </si>
  <si>
    <t>VINČETIĆ M.</t>
  </si>
  <si>
    <t>DRAGOJEVIĆ N.</t>
  </si>
  <si>
    <t>LAZIĆ M.</t>
  </si>
  <si>
    <t>KALAT D.</t>
  </si>
  <si>
    <t>RADONIĆ P.</t>
  </si>
  <si>
    <t>VASIĆ E.</t>
  </si>
  <si>
    <t>GRBIĆ D.</t>
  </si>
  <si>
    <t>KUPREŠAK S.</t>
  </si>
  <si>
    <t>KUZMANOVIĆ B.</t>
  </si>
  <si>
    <t>KRŠIĆ S.</t>
  </si>
  <si>
    <t>BOTIĆ I.</t>
  </si>
  <si>
    <t>LUKIĆ D.</t>
  </si>
  <si>
    <t>RADOVIĆ S.</t>
  </si>
  <si>
    <t>OSSA Galax</t>
  </si>
  <si>
    <t>LALOVIĆ I.</t>
  </si>
  <si>
    <t>PEJIĆ Z.</t>
  </si>
  <si>
    <t>MAlEŠEVIĆ N.</t>
  </si>
  <si>
    <t>ĐURIĆ N.</t>
  </si>
  <si>
    <t>MUSLIMOVIĆ E.</t>
  </si>
  <si>
    <t>ŠMITRAN G.</t>
  </si>
  <si>
    <t>KOZARA (ZABOK - CRO)</t>
  </si>
  <si>
    <t>STAZA 1.</t>
  </si>
  <si>
    <t>STAZA 2.</t>
  </si>
  <si>
    <t>STAZA 3.</t>
  </si>
  <si>
    <t>STAZA 4.</t>
  </si>
  <si>
    <t>BRKOVIĆ N.</t>
  </si>
  <si>
    <t xml:space="preserve">                   KARDIAL - Teslić        SATNICA 2. NASTUPA     Pojedinačnog Prvenstva RS      25.12.2016.</t>
  </si>
  <si>
    <t>13./14.05.2017.</t>
  </si>
  <si>
    <t>6./7.01.2017.</t>
  </si>
  <si>
    <t>15.01.2017.</t>
  </si>
  <si>
    <r>
      <t>BORIK</t>
    </r>
    <r>
      <rPr>
        <sz val="9"/>
        <rFont val="Arial"/>
        <family val="2"/>
      </rPr>
      <t xml:space="preserve"> B. Luka</t>
    </r>
  </si>
  <si>
    <t xml:space="preserve">                   BORIK - Banja Luka        SATNICA 3. NASTUPA     Pojedinačnog Prvenstva RS      25.12.2016.</t>
  </si>
  <si>
    <t>RADULOVIĆ S..</t>
  </si>
  <si>
    <t>VRBAS</t>
  </si>
  <si>
    <t>VICANOVIĆ B.</t>
  </si>
  <si>
    <t>SUVAJAC B.</t>
  </si>
  <si>
    <t>KOVAČEVIĆ M..</t>
  </si>
  <si>
    <t>BOŠNJAK S..</t>
  </si>
  <si>
    <t>PERIŠIĆ T.</t>
  </si>
  <si>
    <t>MLAKA -CRO</t>
  </si>
  <si>
    <t>ZLOJUTRO T.</t>
  </si>
  <si>
    <t>JOJINOVIĆ J.</t>
  </si>
  <si>
    <t>KALINAC V.</t>
  </si>
  <si>
    <t>KUKRIĆ Z.</t>
  </si>
  <si>
    <t>BLAGOJEVIĆ D.</t>
  </si>
  <si>
    <t>KOZARA - Gradiška</t>
  </si>
  <si>
    <t>NOVAKOVIĆ M.</t>
  </si>
  <si>
    <t>LOIĆ D.</t>
  </si>
  <si>
    <t>PEULIĆ S.</t>
  </si>
  <si>
    <t>KOTUR B.</t>
  </si>
  <si>
    <t>DRAGELJEVIĆ M.</t>
  </si>
  <si>
    <t>UREMOVIĆ I.</t>
  </si>
  <si>
    <t>FULOVI</t>
  </si>
  <si>
    <t>MALEŠEVIĆ N.</t>
  </si>
  <si>
    <t>ZABOK - CRO</t>
  </si>
  <si>
    <t xml:space="preserve">                       BORIK - Banja Luka        SATNICA 3. NASTUPA     Pojedinačnog Prvenstva RS      30.12.2016.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</si>
</sst>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;[Red]0"/>
    <numFmt numFmtId="174" formatCode="0.0;[Red]0.0"/>
    <numFmt numFmtId="175" formatCode="0.00;[Red]0.00"/>
  </numFmts>
  <fonts count="66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YTimes"/>
      <family val="2"/>
    </font>
    <font>
      <sz val="12"/>
      <name val="CYTimes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sz val="10"/>
      <color indexed="18"/>
      <name val="Verdana"/>
      <family val="2"/>
    </font>
    <font>
      <sz val="12"/>
      <name val="Times New Roman"/>
      <family val="1"/>
    </font>
    <font>
      <sz val="10"/>
      <name val="YUSwiss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YUSwiss"/>
      <family val="2"/>
    </font>
    <font>
      <sz val="12"/>
      <name val="Arial"/>
      <family val="2"/>
    </font>
    <font>
      <sz val="12"/>
      <name val="YUSwiss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/>
    </xf>
    <xf numFmtId="0" fontId="0" fillId="33" borderId="13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10" xfId="0" applyFont="1" applyFill="1" applyBorder="1" applyAlignment="1">
      <alignment horizontal="left"/>
    </xf>
    <xf numFmtId="49" fontId="8" fillId="34" borderId="22" xfId="0" applyNumberFormat="1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/>
    </xf>
    <xf numFmtId="49" fontId="8" fillId="34" borderId="24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34" borderId="25" xfId="0" applyNumberFormat="1" applyFont="1" applyFill="1" applyBorder="1" applyAlignment="1">
      <alignment horizontal="center" vertical="center"/>
    </xf>
    <xf numFmtId="49" fontId="1" fillId="34" borderId="26" xfId="0" applyNumberFormat="1" applyFont="1" applyFill="1" applyBorder="1" applyAlignment="1">
      <alignment horizontal="center" vertical="center"/>
    </xf>
    <xf numFmtId="49" fontId="1" fillId="34" borderId="27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/>
    </xf>
    <xf numFmtId="49" fontId="1" fillId="34" borderId="30" xfId="0" applyNumberFormat="1" applyFont="1" applyFill="1" applyBorder="1" applyAlignment="1">
      <alignment horizontal="center" vertical="center"/>
    </xf>
    <xf numFmtId="49" fontId="1" fillId="34" borderId="31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22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49" fontId="1" fillId="34" borderId="24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/>
    </xf>
    <xf numFmtId="49" fontId="1" fillId="34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49" fontId="9" fillId="35" borderId="32" xfId="0" applyNumberFormat="1" applyFont="1" applyFill="1" applyBorder="1" applyAlignment="1">
      <alignment horizontal="center" vertical="center"/>
    </xf>
    <xf numFmtId="49" fontId="1" fillId="35" borderId="33" xfId="0" applyNumberFormat="1" applyFont="1" applyFill="1" applyBorder="1" applyAlignment="1">
      <alignment horizontal="center" vertical="center"/>
    </xf>
    <xf numFmtId="49" fontId="1" fillId="35" borderId="34" xfId="0" applyNumberFormat="1" applyFont="1" applyFill="1" applyBorder="1" applyAlignment="1">
      <alignment horizontal="center" vertical="center"/>
    </xf>
    <xf numFmtId="49" fontId="0" fillId="34" borderId="35" xfId="0" applyNumberFormat="1" applyFont="1" applyFill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49" fontId="0" fillId="34" borderId="37" xfId="0" applyNumberFormat="1" applyFont="1" applyFill="1" applyBorder="1" applyAlignment="1">
      <alignment horizontal="center" vertical="center"/>
    </xf>
    <xf numFmtId="49" fontId="0" fillId="34" borderId="38" xfId="0" applyNumberFormat="1" applyFont="1" applyFill="1" applyBorder="1" applyAlignment="1">
      <alignment horizontal="center" vertical="center"/>
    </xf>
    <xf numFmtId="49" fontId="1" fillId="34" borderId="39" xfId="0" applyNumberFormat="1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1" fillId="34" borderId="40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34" borderId="58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11" fillId="34" borderId="26" xfId="0" applyNumberFormat="1" applyFont="1" applyFill="1" applyBorder="1" applyAlignment="1">
      <alignment horizontal="center" vertical="center"/>
    </xf>
    <xf numFmtId="49" fontId="11" fillId="34" borderId="29" xfId="0" applyNumberFormat="1" applyFont="1" applyFill="1" applyBorder="1" applyAlignment="1">
      <alignment horizontal="center" vertical="center"/>
    </xf>
    <xf numFmtId="49" fontId="11" fillId="34" borderId="30" xfId="0" applyNumberFormat="1" applyFont="1" applyFill="1" applyBorder="1" applyAlignment="1">
      <alignment horizontal="center" vertical="center"/>
    </xf>
    <xf numFmtId="49" fontId="11" fillId="34" borderId="28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0" fillId="34" borderId="60" xfId="0" applyNumberFormat="1" applyFont="1" applyFill="1" applyBorder="1" applyAlignment="1">
      <alignment horizontal="center" vertical="center"/>
    </xf>
    <xf numFmtId="49" fontId="8" fillId="34" borderId="61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1" fillId="34" borderId="62" xfId="0" applyNumberFormat="1" applyFont="1" applyFill="1" applyBorder="1" applyAlignment="1">
      <alignment horizontal="center" vertical="center"/>
    </xf>
    <xf numFmtId="49" fontId="8" fillId="34" borderId="54" xfId="0" applyNumberFormat="1" applyFont="1" applyFill="1" applyBorder="1" applyAlignment="1">
      <alignment horizontal="center" vertical="center"/>
    </xf>
    <xf numFmtId="49" fontId="0" fillId="34" borderId="52" xfId="0" applyNumberFormat="1" applyFont="1" applyFill="1" applyBorder="1" applyAlignment="1">
      <alignment horizontal="center" vertical="center"/>
    </xf>
    <xf numFmtId="49" fontId="0" fillId="34" borderId="55" xfId="0" applyNumberFormat="1" applyFont="1" applyFill="1" applyBorder="1" applyAlignment="1">
      <alignment horizontal="center" vertical="center"/>
    </xf>
    <xf numFmtId="49" fontId="8" fillId="36" borderId="22" xfId="0" applyNumberFormat="1" applyFont="1" applyFill="1" applyBorder="1" applyAlignment="1">
      <alignment horizontal="center" vertical="center"/>
    </xf>
    <xf numFmtId="49" fontId="1" fillId="36" borderId="27" xfId="0" applyNumberFormat="1" applyFont="1" applyFill="1" applyBorder="1" applyAlignment="1">
      <alignment horizontal="center" vertical="center"/>
    </xf>
    <xf numFmtId="49" fontId="1" fillId="36" borderId="26" xfId="0" applyNumberFormat="1" applyFont="1" applyFill="1" applyBorder="1" applyAlignment="1">
      <alignment horizontal="center" vertical="center"/>
    </xf>
    <xf numFmtId="49" fontId="1" fillId="36" borderId="63" xfId="0" applyNumberFormat="1" applyFont="1" applyFill="1" applyBorder="1" applyAlignment="1">
      <alignment horizontal="center" vertical="center"/>
    </xf>
    <xf numFmtId="49" fontId="1" fillId="36" borderId="28" xfId="0" applyNumberFormat="1" applyFont="1" applyFill="1" applyBorder="1" applyAlignment="1">
      <alignment horizontal="center" vertical="center"/>
    </xf>
    <xf numFmtId="49" fontId="8" fillId="37" borderId="22" xfId="0" applyNumberFormat="1" applyFont="1" applyFill="1" applyBorder="1" applyAlignment="1">
      <alignment horizontal="center" vertical="center"/>
    </xf>
    <xf numFmtId="49" fontId="8" fillId="37" borderId="23" xfId="0" applyNumberFormat="1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8" fillId="36" borderId="61" xfId="0" applyNumberFormat="1" applyFont="1" applyFill="1" applyBorder="1" applyAlignment="1">
      <alignment horizontal="center" vertical="center"/>
    </xf>
    <xf numFmtId="49" fontId="1" fillId="36" borderId="21" xfId="0" applyNumberFormat="1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 vertical="center"/>
    </xf>
    <xf numFmtId="49" fontId="8" fillId="36" borderId="23" xfId="0" applyNumberFormat="1" applyFont="1" applyFill="1" applyBorder="1" applyAlignment="1">
      <alignment horizontal="center" vertical="center"/>
    </xf>
    <xf numFmtId="49" fontId="1" fillId="36" borderId="29" xfId="0" applyNumberFormat="1" applyFont="1" applyFill="1" applyBorder="1" applyAlignment="1">
      <alignment horizontal="center" vertical="center"/>
    </xf>
    <xf numFmtId="49" fontId="1" fillId="36" borderId="30" xfId="0" applyNumberFormat="1" applyFont="1" applyFill="1" applyBorder="1" applyAlignment="1">
      <alignment horizontal="center" vertical="center"/>
    </xf>
    <xf numFmtId="49" fontId="8" fillId="34" borderId="44" xfId="0" applyNumberFormat="1" applyFont="1" applyFill="1" applyBorder="1" applyAlignment="1">
      <alignment horizontal="center" vertical="center"/>
    </xf>
    <xf numFmtId="49" fontId="0" fillId="0" borderId="64" xfId="0" applyNumberFormat="1" applyFont="1" applyBorder="1" applyAlignment="1">
      <alignment horizontal="center" vertical="center"/>
    </xf>
    <xf numFmtId="49" fontId="1" fillId="34" borderId="65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36" borderId="24" xfId="0" applyNumberFormat="1" applyFont="1" applyFill="1" applyBorder="1" applyAlignment="1">
      <alignment horizontal="center" vertical="center"/>
    </xf>
    <xf numFmtId="49" fontId="11" fillId="34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36" borderId="6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8" fillId="38" borderId="67" xfId="0" applyFont="1" applyFill="1" applyBorder="1" applyAlignment="1">
      <alignment horizontal="center"/>
    </xf>
    <xf numFmtId="0" fontId="0" fillId="38" borderId="52" xfId="0" applyFont="1" applyFill="1" applyBorder="1" applyAlignment="1">
      <alignment horizontal="center"/>
    </xf>
    <xf numFmtId="0" fontId="9" fillId="38" borderId="53" xfId="0" applyFont="1" applyFill="1" applyBorder="1" applyAlignment="1">
      <alignment horizontal="center"/>
    </xf>
    <xf numFmtId="0" fontId="8" fillId="38" borderId="6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8" fillId="38" borderId="69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8" fillId="38" borderId="70" xfId="0" applyFont="1" applyFill="1" applyBorder="1" applyAlignment="1">
      <alignment horizontal="center"/>
    </xf>
    <xf numFmtId="0" fontId="9" fillId="38" borderId="71" xfId="0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  <xf numFmtId="0" fontId="9" fillId="38" borderId="55" xfId="0" applyFont="1" applyFill="1" applyBorder="1" applyAlignment="1">
      <alignment horizontal="center"/>
    </xf>
    <xf numFmtId="0" fontId="16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9" fillId="34" borderId="33" xfId="0" applyFont="1" applyFill="1" applyBorder="1" applyAlignment="1">
      <alignment horizontal="center" vertical="center"/>
    </xf>
    <xf numFmtId="0" fontId="8" fillId="34" borderId="74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34" borderId="75" xfId="0" applyNumberFormat="1" applyFont="1" applyFill="1" applyBorder="1" applyAlignment="1">
      <alignment horizontal="center" vertical="center"/>
    </xf>
    <xf numFmtId="0" fontId="19" fillId="34" borderId="71" xfId="0" applyNumberFormat="1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75" fontId="0" fillId="34" borderId="28" xfId="0" applyNumberFormat="1" applyFont="1" applyFill="1" applyBorder="1" applyAlignment="1">
      <alignment horizontal="center" vertical="center"/>
    </xf>
    <xf numFmtId="173" fontId="0" fillId="0" borderId="76" xfId="0" applyNumberFormat="1" applyFont="1" applyFill="1" applyBorder="1" applyAlignment="1">
      <alignment horizontal="center" vertical="center"/>
    </xf>
    <xf numFmtId="173" fontId="8" fillId="0" borderId="77" xfId="0" applyNumberFormat="1" applyFont="1" applyFill="1" applyBorder="1" applyAlignment="1">
      <alignment horizontal="center" vertical="center"/>
    </xf>
    <xf numFmtId="173" fontId="8" fillId="0" borderId="78" xfId="0" applyNumberFormat="1" applyFont="1" applyFill="1" applyBorder="1" applyAlignment="1">
      <alignment horizontal="center" vertical="center"/>
    </xf>
    <xf numFmtId="173" fontId="22" fillId="0" borderId="77" xfId="0" applyNumberFormat="1" applyFont="1" applyFill="1" applyBorder="1" applyAlignment="1">
      <alignment horizontal="center" vertical="center"/>
    </xf>
    <xf numFmtId="173" fontId="9" fillId="0" borderId="77" xfId="0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173" fontId="21" fillId="0" borderId="77" xfId="0" applyNumberFormat="1" applyFont="1" applyFill="1" applyBorder="1" applyAlignment="1">
      <alignment horizontal="center" vertical="center"/>
    </xf>
    <xf numFmtId="173" fontId="1" fillId="0" borderId="77" xfId="0" applyNumberFormat="1" applyFont="1" applyFill="1" applyBorder="1" applyAlignment="1">
      <alignment horizontal="center" vertical="center"/>
    </xf>
    <xf numFmtId="173" fontId="8" fillId="0" borderId="78" xfId="0" applyNumberFormat="1" applyFont="1" applyFill="1" applyBorder="1" applyAlignment="1">
      <alignment horizontal="center" vertical="center"/>
    </xf>
    <xf numFmtId="173" fontId="1" fillId="0" borderId="77" xfId="0" applyNumberFormat="1" applyFont="1" applyFill="1" applyBorder="1" applyAlignment="1">
      <alignment horizontal="center" vertical="center"/>
    </xf>
    <xf numFmtId="173" fontId="0" fillId="0" borderId="79" xfId="0" applyNumberFormat="1" applyFont="1" applyFill="1" applyBorder="1" applyAlignment="1">
      <alignment horizontal="center" vertical="center"/>
    </xf>
    <xf numFmtId="173" fontId="8" fillId="0" borderId="77" xfId="0" applyNumberFormat="1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173" fontId="9" fillId="0" borderId="77" xfId="0" applyNumberFormat="1" applyFont="1" applyFill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4" fillId="0" borderId="0" xfId="0" applyFont="1" applyAlignment="1">
      <alignment/>
    </xf>
    <xf numFmtId="0" fontId="8" fillId="39" borderId="22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8" fillId="39" borderId="69" xfId="0" applyFont="1" applyFill="1" applyBorder="1" applyAlignment="1">
      <alignment horizontal="center"/>
    </xf>
    <xf numFmtId="0" fontId="8" fillId="39" borderId="70" xfId="0" applyFont="1" applyFill="1" applyBorder="1" applyAlignment="1">
      <alignment horizontal="center"/>
    </xf>
    <xf numFmtId="0" fontId="9" fillId="39" borderId="71" xfId="0" applyFont="1" applyFill="1" applyBorder="1" applyAlignment="1">
      <alignment horizontal="center"/>
    </xf>
    <xf numFmtId="0" fontId="8" fillId="39" borderId="67" xfId="0" applyFont="1" applyFill="1" applyBorder="1" applyAlignment="1">
      <alignment horizontal="center"/>
    </xf>
    <xf numFmtId="0" fontId="0" fillId="39" borderId="52" xfId="0" applyFont="1" applyFill="1" applyBorder="1" applyAlignment="1">
      <alignment horizontal="center"/>
    </xf>
    <xf numFmtId="0" fontId="9" fillId="39" borderId="53" xfId="0" applyFont="1" applyFill="1" applyBorder="1" applyAlignment="1">
      <alignment horizontal="center"/>
    </xf>
    <xf numFmtId="0" fontId="9" fillId="40" borderId="81" xfId="0" applyFont="1" applyFill="1" applyBorder="1" applyAlignment="1">
      <alignment horizontal="center"/>
    </xf>
    <xf numFmtId="173" fontId="23" fillId="0" borderId="76" xfId="0" applyNumberFormat="1" applyFont="1" applyFill="1" applyBorder="1" applyAlignment="1">
      <alignment horizontal="center" vertical="center"/>
    </xf>
    <xf numFmtId="173" fontId="13" fillId="0" borderId="76" xfId="0" applyNumberFormat="1" applyFont="1" applyFill="1" applyBorder="1" applyAlignment="1">
      <alignment horizontal="center" vertical="center"/>
    </xf>
    <xf numFmtId="175" fontId="1" fillId="34" borderId="82" xfId="0" applyNumberFormat="1" applyFont="1" applyFill="1" applyBorder="1" applyAlignment="1">
      <alignment horizontal="center" vertical="center"/>
    </xf>
    <xf numFmtId="173" fontId="0" fillId="0" borderId="78" xfId="0" applyNumberFormat="1" applyFont="1" applyFill="1" applyBorder="1" applyAlignment="1">
      <alignment horizontal="center" vertical="center"/>
    </xf>
    <xf numFmtId="173" fontId="23" fillId="0" borderId="7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173" fontId="0" fillId="0" borderId="78" xfId="0" applyNumberFormat="1" applyFont="1" applyFill="1" applyBorder="1" applyAlignment="1">
      <alignment horizontal="center" vertical="center"/>
    </xf>
    <xf numFmtId="175" fontId="22" fillId="34" borderId="82" xfId="0" applyNumberFormat="1" applyFont="1" applyFill="1" applyBorder="1" applyAlignment="1">
      <alignment horizontal="center" vertical="center"/>
    </xf>
    <xf numFmtId="0" fontId="20" fillId="34" borderId="83" xfId="0" applyFont="1" applyFill="1" applyBorder="1" applyAlignment="1">
      <alignment horizontal="center" vertical="center"/>
    </xf>
    <xf numFmtId="175" fontId="1" fillId="34" borderId="84" xfId="0" applyNumberFormat="1" applyFont="1" applyFill="1" applyBorder="1" applyAlignment="1">
      <alignment horizontal="center" vertical="center"/>
    </xf>
    <xf numFmtId="175" fontId="0" fillId="34" borderId="85" xfId="0" applyNumberFormat="1" applyFont="1" applyFill="1" applyBorder="1" applyAlignment="1">
      <alignment horizontal="center" vertical="center"/>
    </xf>
    <xf numFmtId="173" fontId="0" fillId="0" borderId="86" xfId="0" applyNumberFormat="1" applyFont="1" applyFill="1" applyBorder="1" applyAlignment="1">
      <alignment horizontal="center" vertical="center"/>
    </xf>
    <xf numFmtId="173" fontId="0" fillId="0" borderId="86" xfId="0" applyNumberFormat="1" applyFont="1" applyFill="1" applyBorder="1" applyAlignment="1">
      <alignment horizontal="center" vertical="center"/>
    </xf>
    <xf numFmtId="173" fontId="8" fillId="0" borderId="86" xfId="0" applyNumberFormat="1" applyFont="1" applyFill="1" applyBorder="1" applyAlignment="1">
      <alignment horizontal="center" vertical="center"/>
    </xf>
    <xf numFmtId="173" fontId="8" fillId="0" borderId="86" xfId="0" applyNumberFormat="1" applyFont="1" applyFill="1" applyBorder="1" applyAlignment="1">
      <alignment horizontal="center" vertical="center"/>
    </xf>
    <xf numFmtId="173" fontId="13" fillId="0" borderId="79" xfId="0" applyNumberFormat="1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175" fontId="1" fillId="34" borderId="24" xfId="0" applyNumberFormat="1" applyFont="1" applyFill="1" applyBorder="1" applyAlignment="1">
      <alignment horizontal="center" vertical="center"/>
    </xf>
    <xf numFmtId="175" fontId="0" fillId="34" borderId="30" xfId="0" applyNumberFormat="1" applyFont="1" applyFill="1" applyBorder="1" applyAlignment="1">
      <alignment horizontal="center" vertical="center"/>
    </xf>
    <xf numFmtId="173" fontId="0" fillId="0" borderId="87" xfId="0" applyNumberFormat="1" applyFont="1" applyFill="1" applyBorder="1" applyAlignment="1">
      <alignment horizontal="center" vertical="center"/>
    </xf>
    <xf numFmtId="173" fontId="8" fillId="0" borderId="87" xfId="0" applyNumberFormat="1" applyFont="1" applyFill="1" applyBorder="1" applyAlignment="1">
      <alignment horizontal="center" vertical="center"/>
    </xf>
    <xf numFmtId="173" fontId="13" fillId="0" borderId="88" xfId="0" applyNumberFormat="1" applyFont="1" applyFill="1" applyBorder="1" applyAlignment="1">
      <alignment horizontal="center" vertical="center"/>
    </xf>
    <xf numFmtId="173" fontId="0" fillId="0" borderId="88" xfId="0" applyNumberFormat="1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0" fillId="34" borderId="73" xfId="0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25" fillId="34" borderId="72" xfId="0" applyFont="1" applyFill="1" applyBorder="1" applyAlignment="1">
      <alignment horizontal="center" vertical="center"/>
    </xf>
    <xf numFmtId="0" fontId="25" fillId="34" borderId="8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0" fontId="25" fillId="34" borderId="90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16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8" fillId="0" borderId="6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173" fontId="0" fillId="0" borderId="77" xfId="0" applyNumberFormat="1" applyFont="1" applyFill="1" applyBorder="1" applyAlignment="1">
      <alignment horizontal="center" vertical="center"/>
    </xf>
    <xf numFmtId="173" fontId="1" fillId="0" borderId="78" xfId="0" applyNumberFormat="1" applyFont="1" applyFill="1" applyBorder="1" applyAlignment="1">
      <alignment horizontal="center" vertical="center"/>
    </xf>
    <xf numFmtId="173" fontId="22" fillId="0" borderId="78" xfId="0" applyNumberFormat="1" applyFont="1" applyFill="1" applyBorder="1" applyAlignment="1">
      <alignment horizontal="center" vertical="center"/>
    </xf>
    <xf numFmtId="173" fontId="0" fillId="0" borderId="91" xfId="0" applyNumberFormat="1" applyFont="1" applyFill="1" applyBorder="1" applyAlignment="1">
      <alignment horizontal="center" vertical="center"/>
    </xf>
    <xf numFmtId="173" fontId="1" fillId="0" borderId="86" xfId="0" applyNumberFormat="1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173" fontId="0" fillId="0" borderId="92" xfId="0" applyNumberFormat="1" applyFont="1" applyFill="1" applyBorder="1" applyAlignment="1">
      <alignment horizontal="center" vertical="center"/>
    </xf>
    <xf numFmtId="173" fontId="1" fillId="0" borderId="81" xfId="0" applyNumberFormat="1" applyFont="1" applyFill="1" applyBorder="1" applyAlignment="1">
      <alignment horizontal="center" vertical="center"/>
    </xf>
    <xf numFmtId="173" fontId="8" fillId="0" borderId="92" xfId="0" applyNumberFormat="1" applyFont="1" applyFill="1" applyBorder="1" applyAlignment="1">
      <alignment horizontal="center" vertical="center"/>
    </xf>
    <xf numFmtId="173" fontId="8" fillId="0" borderId="91" xfId="0" applyNumberFormat="1" applyFont="1" applyFill="1" applyBorder="1" applyAlignment="1">
      <alignment horizontal="center" vertical="center"/>
    </xf>
    <xf numFmtId="173" fontId="30" fillId="0" borderId="77" xfId="0" applyNumberFormat="1" applyFont="1" applyFill="1" applyBorder="1" applyAlignment="1">
      <alignment horizontal="center" vertical="center"/>
    </xf>
    <xf numFmtId="173" fontId="1" fillId="0" borderId="91" xfId="0" applyNumberFormat="1" applyFont="1" applyFill="1" applyBorder="1" applyAlignment="1">
      <alignment horizontal="center" vertical="center"/>
    </xf>
    <xf numFmtId="173" fontId="1" fillId="0" borderId="92" xfId="0" applyNumberFormat="1" applyFont="1" applyFill="1" applyBorder="1" applyAlignment="1">
      <alignment horizontal="center" vertical="center"/>
    </xf>
    <xf numFmtId="173" fontId="0" fillId="0" borderId="87" xfId="0" applyNumberFormat="1" applyFont="1" applyFill="1" applyBorder="1" applyAlignment="1">
      <alignment horizontal="center" vertical="center"/>
    </xf>
    <xf numFmtId="173" fontId="8" fillId="0" borderId="87" xfId="0" applyNumberFormat="1" applyFont="1" applyFill="1" applyBorder="1" applyAlignment="1">
      <alignment horizontal="center" vertical="center"/>
    </xf>
    <xf numFmtId="173" fontId="9" fillId="0" borderId="92" xfId="0" applyNumberFormat="1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173" fontId="21" fillId="0" borderId="91" xfId="0" applyNumberFormat="1" applyFont="1" applyFill="1" applyBorder="1" applyAlignment="1">
      <alignment horizontal="center" vertical="center"/>
    </xf>
    <xf numFmtId="173" fontId="1" fillId="0" borderId="92" xfId="0" applyNumberFormat="1" applyFont="1" applyFill="1" applyBorder="1" applyAlignment="1">
      <alignment horizontal="center" vertical="center"/>
    </xf>
    <xf numFmtId="173" fontId="9" fillId="0" borderId="92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7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93" xfId="0" applyNumberFormat="1" applyFont="1" applyBorder="1" applyAlignment="1">
      <alignment horizontal="center" vertical="center"/>
    </xf>
    <xf numFmtId="0" fontId="1" fillId="34" borderId="94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center"/>
    </xf>
    <xf numFmtId="0" fontId="3" fillId="34" borderId="96" xfId="0" applyFont="1" applyFill="1" applyBorder="1" applyAlignment="1">
      <alignment horizontal="center" vertical="center"/>
    </xf>
    <xf numFmtId="0" fontId="0" fillId="0" borderId="65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-sea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KK"/>
      <sheetName val="TOP"/>
      <sheetName val="trio"/>
      <sheetName val="K - 8"/>
      <sheetName val="Grad"/>
      <sheetName val="predlog"/>
      <sheetName val="kalendar"/>
      <sheetName val="LIGA-P"/>
      <sheetName val="LIGA"/>
      <sheetName val="b-2.0"/>
      <sheetName val="rule-1"/>
      <sheetName val="ZREB"/>
      <sheetName val="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7.57421875" style="0" customWidth="1"/>
    <col min="2" max="2" width="34.28125" style="0" bestFit="1" customWidth="1"/>
    <col min="3" max="3" width="27.00390625" style="0" bestFit="1" customWidth="1"/>
  </cols>
  <sheetData>
    <row r="1" ht="19.5" customHeight="1" thickBot="1">
      <c r="B1" s="100" t="s">
        <v>196</v>
      </c>
    </row>
    <row r="2" spans="1:3" ht="12.75">
      <c r="A2" s="101" t="s">
        <v>197</v>
      </c>
      <c r="B2" s="102"/>
      <c r="C2" s="103"/>
    </row>
    <row r="3" spans="1:3" ht="12.75">
      <c r="A3" s="104" t="s">
        <v>198</v>
      </c>
      <c r="B3" s="105"/>
      <c r="C3" s="106"/>
    </row>
    <row r="4" spans="1:3" ht="13.5" thickBot="1">
      <c r="A4" s="107" t="s">
        <v>199</v>
      </c>
      <c r="B4" s="108"/>
      <c r="C4" s="109"/>
    </row>
    <row r="5" spans="1:3" ht="13.5" thickBot="1">
      <c r="A5" s="110" t="s">
        <v>200</v>
      </c>
      <c r="B5" s="111" t="s">
        <v>201</v>
      </c>
      <c r="C5" s="112" t="s">
        <v>202</v>
      </c>
    </row>
    <row r="6" spans="1:3" ht="12.75">
      <c r="A6" s="104" t="s">
        <v>203</v>
      </c>
      <c r="B6" s="113" t="s">
        <v>6</v>
      </c>
      <c r="C6" s="114"/>
    </row>
    <row r="7" spans="1:3" ht="12.75">
      <c r="A7" s="104" t="s">
        <v>204</v>
      </c>
      <c r="B7" s="115" t="s">
        <v>7</v>
      </c>
      <c r="C7" s="116"/>
    </row>
    <row r="8" spans="1:3" ht="12.75">
      <c r="A8" s="104" t="s">
        <v>205</v>
      </c>
      <c r="B8" s="115" t="s">
        <v>206</v>
      </c>
      <c r="C8" s="116"/>
    </row>
    <row r="9" spans="1:3" ht="12.75">
      <c r="A9" s="104" t="s">
        <v>207</v>
      </c>
      <c r="B9" s="115" t="s">
        <v>208</v>
      </c>
      <c r="C9" s="116"/>
    </row>
    <row r="10" spans="1:3" ht="12.75">
      <c r="A10" s="104" t="s">
        <v>209</v>
      </c>
      <c r="B10" s="115" t="s">
        <v>8</v>
      </c>
      <c r="C10" s="116"/>
    </row>
    <row r="11" spans="1:6" ht="12.75">
      <c r="A11" s="104" t="s">
        <v>210</v>
      </c>
      <c r="B11" s="115" t="s">
        <v>211</v>
      </c>
      <c r="C11" s="116"/>
      <c r="F11" s="179"/>
    </row>
    <row r="12" spans="1:3" ht="12.75">
      <c r="A12" s="117" t="s">
        <v>212</v>
      </c>
      <c r="B12" s="115" t="s">
        <v>179</v>
      </c>
      <c r="C12" s="116"/>
    </row>
    <row r="13" spans="1:3" ht="12.75">
      <c r="A13" s="117" t="s">
        <v>213</v>
      </c>
      <c r="B13" s="115" t="s">
        <v>214</v>
      </c>
      <c r="C13" s="116"/>
    </row>
    <row r="14" spans="1:3" ht="13.5" thickBot="1">
      <c r="A14" s="118" t="s">
        <v>287</v>
      </c>
      <c r="B14" s="119" t="s">
        <v>10</v>
      </c>
      <c r="C14" s="120"/>
    </row>
    <row r="15" spans="1:3" ht="13.5" thickBot="1">
      <c r="A15" s="180" t="s">
        <v>314</v>
      </c>
      <c r="B15" s="181" t="s">
        <v>215</v>
      </c>
      <c r="C15" s="182" t="s">
        <v>312</v>
      </c>
    </row>
    <row r="16" spans="1:3" ht="12.75">
      <c r="A16" s="183" t="s">
        <v>216</v>
      </c>
      <c r="B16" s="184" t="s">
        <v>217</v>
      </c>
      <c r="C16" s="185" t="s">
        <v>313</v>
      </c>
    </row>
    <row r="17" spans="1:3" ht="13.5" thickBot="1">
      <c r="A17" s="230" t="s">
        <v>216</v>
      </c>
      <c r="B17" s="228" t="s">
        <v>344</v>
      </c>
      <c r="C17" s="229" t="s">
        <v>342</v>
      </c>
    </row>
    <row r="18" spans="1:3" ht="13.5" thickBot="1">
      <c r="A18" s="231" t="s">
        <v>219</v>
      </c>
      <c r="B18" s="225" t="s">
        <v>221</v>
      </c>
      <c r="C18" s="232" t="s">
        <v>346</v>
      </c>
    </row>
    <row r="19" spans="1:3" ht="13.5" thickBot="1">
      <c r="A19" s="188" t="s">
        <v>219</v>
      </c>
      <c r="B19" s="184" t="s">
        <v>218</v>
      </c>
      <c r="C19" s="189" t="s">
        <v>345</v>
      </c>
    </row>
    <row r="20" spans="1:3" ht="13.5" thickBot="1">
      <c r="A20" s="233" t="s">
        <v>343</v>
      </c>
      <c r="B20" s="234" t="s">
        <v>178</v>
      </c>
      <c r="C20" s="235" t="s">
        <v>220</v>
      </c>
    </row>
    <row r="21" spans="1:3" ht="13.5" thickBot="1">
      <c r="A21" s="284"/>
      <c r="B21" s="285"/>
      <c r="C21" s="286"/>
    </row>
    <row r="22" spans="1:3" ht="13.5" thickBot="1">
      <c r="A22" s="190" t="s">
        <v>222</v>
      </c>
      <c r="B22" s="181" t="s">
        <v>223</v>
      </c>
      <c r="C22" s="191" t="s">
        <v>255</v>
      </c>
    </row>
    <row r="23" spans="1:3" ht="13.5" thickBot="1">
      <c r="A23" s="186" t="s">
        <v>402</v>
      </c>
      <c r="B23" s="187" t="s">
        <v>221</v>
      </c>
      <c r="C23" s="236" t="s">
        <v>403</v>
      </c>
    </row>
    <row r="24" spans="1:3" ht="12.75">
      <c r="A24" s="104" t="s">
        <v>228</v>
      </c>
      <c r="B24" s="113"/>
      <c r="C24" s="114"/>
    </row>
    <row r="25" spans="1:3" ht="12.75">
      <c r="A25" s="104" t="s">
        <v>229</v>
      </c>
      <c r="B25" s="115"/>
      <c r="C25" s="116"/>
    </row>
    <row r="26" spans="1:3" ht="13.5" thickBot="1">
      <c r="A26" s="117" t="s">
        <v>230</v>
      </c>
      <c r="B26" s="115" t="s">
        <v>11</v>
      </c>
      <c r="C26" s="124"/>
    </row>
    <row r="27" spans="1:3" ht="13.5" thickBot="1">
      <c r="A27" s="125" t="s">
        <v>231</v>
      </c>
      <c r="B27" s="126" t="s">
        <v>232</v>
      </c>
      <c r="C27" s="127" t="s">
        <v>233</v>
      </c>
    </row>
    <row r="28" spans="1:3" ht="12.75">
      <c r="A28" s="104" t="s">
        <v>234</v>
      </c>
      <c r="B28" s="115" t="s">
        <v>185</v>
      </c>
      <c r="C28" s="114"/>
    </row>
    <row r="29" spans="1:3" ht="12.75">
      <c r="A29" s="104" t="s">
        <v>236</v>
      </c>
      <c r="B29" s="115" t="s">
        <v>235</v>
      </c>
      <c r="C29" s="116"/>
    </row>
    <row r="30" spans="1:3" ht="12.75">
      <c r="A30" s="104" t="s">
        <v>238</v>
      </c>
      <c r="B30" s="115" t="s">
        <v>237</v>
      </c>
      <c r="C30" s="116"/>
    </row>
    <row r="31" spans="1:3" ht="12.75">
      <c r="A31" s="104" t="s">
        <v>239</v>
      </c>
      <c r="B31" s="115" t="s">
        <v>188</v>
      </c>
      <c r="C31" s="116"/>
    </row>
    <row r="32" spans="1:3" ht="12.75">
      <c r="A32" s="104" t="s">
        <v>241</v>
      </c>
      <c r="B32" s="115" t="s">
        <v>240</v>
      </c>
      <c r="C32" s="128"/>
    </row>
    <row r="33" spans="1:3" ht="12.75">
      <c r="A33" s="104" t="s">
        <v>243</v>
      </c>
      <c r="B33" s="115" t="s">
        <v>242</v>
      </c>
      <c r="C33" s="128"/>
    </row>
    <row r="34" spans="1:3" ht="12.75">
      <c r="A34" s="104" t="s">
        <v>244</v>
      </c>
      <c r="B34" s="115" t="s">
        <v>289</v>
      </c>
      <c r="C34" s="128"/>
    </row>
    <row r="35" spans="1:3" ht="13.5" thickBot="1">
      <c r="A35" s="117" t="s">
        <v>245</v>
      </c>
      <c r="B35" s="115" t="s">
        <v>288</v>
      </c>
      <c r="C35" s="129"/>
    </row>
    <row r="36" spans="1:3" ht="12.75">
      <c r="A36" s="101" t="s">
        <v>246</v>
      </c>
      <c r="B36" s="102" t="s">
        <v>247</v>
      </c>
      <c r="C36" s="130" t="s">
        <v>248</v>
      </c>
    </row>
    <row r="37" spans="1:3" ht="13.5" thickBot="1">
      <c r="A37" s="107" t="s">
        <v>249</v>
      </c>
      <c r="B37" s="131" t="s">
        <v>250</v>
      </c>
      <c r="C37" s="122" t="s">
        <v>248</v>
      </c>
    </row>
    <row r="38" spans="1:3" ht="13.5" thickBot="1">
      <c r="A38" s="132" t="s">
        <v>251</v>
      </c>
      <c r="B38" s="131" t="s">
        <v>252</v>
      </c>
      <c r="C38" s="122" t="s">
        <v>177</v>
      </c>
    </row>
    <row r="39" spans="1:3" ht="12.75">
      <c r="A39" s="133" t="s">
        <v>253</v>
      </c>
      <c r="B39" s="113" t="s">
        <v>254</v>
      </c>
      <c r="C39" s="134" t="s">
        <v>255</v>
      </c>
    </row>
    <row r="40" spans="1:3" ht="13.5" thickBot="1">
      <c r="A40" s="135" t="s">
        <v>256</v>
      </c>
      <c r="B40" s="136" t="s">
        <v>257</v>
      </c>
      <c r="C40" s="137" t="s">
        <v>255</v>
      </c>
    </row>
    <row r="41" spans="1:3" ht="13.5" thickBot="1">
      <c r="A41" s="227" t="s">
        <v>401</v>
      </c>
      <c r="B41" s="228" t="s">
        <v>226</v>
      </c>
      <c r="C41" s="229" t="s">
        <v>227</v>
      </c>
    </row>
    <row r="42" spans="1:3" ht="13.5" thickBot="1">
      <c r="A42" s="138" t="s">
        <v>258</v>
      </c>
      <c r="B42" s="121" t="s">
        <v>259</v>
      </c>
      <c r="C42" s="139" t="s">
        <v>248</v>
      </c>
    </row>
    <row r="43" spans="1:3" ht="13.5" thickBot="1">
      <c r="A43" s="224" t="s">
        <v>400</v>
      </c>
      <c r="B43" s="225" t="s">
        <v>224</v>
      </c>
      <c r="C43" s="226" t="s">
        <v>225</v>
      </c>
    </row>
    <row r="44" spans="1:3" ht="13.5" thickBot="1">
      <c r="A44" s="138" t="s">
        <v>260</v>
      </c>
      <c r="B44" s="140" t="s">
        <v>261</v>
      </c>
      <c r="C44" s="123" t="s">
        <v>267</v>
      </c>
    </row>
    <row r="45" spans="1:3" ht="13.5" thickBot="1">
      <c r="A45" s="132"/>
      <c r="B45" s="141"/>
      <c r="C45" s="122"/>
    </row>
    <row r="46" spans="1:3" ht="13.5" thickBot="1">
      <c r="A46" s="132" t="s">
        <v>262</v>
      </c>
      <c r="B46" s="142" t="s">
        <v>263</v>
      </c>
      <c r="C46" s="142" t="s">
        <v>264</v>
      </c>
    </row>
    <row r="47" spans="1:3" ht="13.5" thickBot="1">
      <c r="A47" s="132" t="s">
        <v>265</v>
      </c>
      <c r="B47" s="111" t="s">
        <v>266</v>
      </c>
      <c r="C47" s="112" t="s">
        <v>264</v>
      </c>
    </row>
  </sheetData>
  <sheetProtection/>
  <printOptions/>
  <pageMargins left="0.21" right="0.26" top="0.49" bottom="0.36" header="0.35" footer="0.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0"/>
  <sheetViews>
    <sheetView zoomScalePageLayoutView="0" workbookViewId="0" topLeftCell="A43">
      <selection activeCell="B14" sqref="B14"/>
    </sheetView>
  </sheetViews>
  <sheetFormatPr defaultColWidth="9.140625" defaultRowHeight="12.75"/>
  <cols>
    <col min="1" max="1" width="1.7109375" style="7" customWidth="1"/>
    <col min="2" max="2" width="11.7109375" style="7" customWidth="1"/>
    <col min="3" max="5" width="16.7109375" style="7" customWidth="1"/>
    <col min="6" max="6" width="11.7109375" style="7" customWidth="1"/>
    <col min="7" max="9" width="16.7109375" style="7" customWidth="1"/>
    <col min="10" max="10" width="10.421875" style="7" customWidth="1"/>
    <col min="11" max="11" width="4.7109375" style="7" customWidth="1"/>
    <col min="12" max="16384" width="9.140625" style="7" customWidth="1"/>
  </cols>
  <sheetData>
    <row r="2" ht="9.75" customHeight="1" thickBot="1">
      <c r="A2" s="9"/>
    </row>
    <row r="3" spans="1:9" ht="15" customHeight="1">
      <c r="A3" s="12"/>
      <c r="B3" s="76" t="s">
        <v>36</v>
      </c>
      <c r="C3" s="68" t="s">
        <v>268</v>
      </c>
      <c r="D3" s="80"/>
      <c r="E3" s="80"/>
      <c r="F3" s="82"/>
      <c r="G3" s="83"/>
      <c r="H3" s="80"/>
      <c r="I3" s="80"/>
    </row>
    <row r="4" spans="1:9" ht="15" customHeight="1">
      <c r="A4" s="14"/>
      <c r="B4" s="77" t="s">
        <v>37</v>
      </c>
      <c r="C4" s="71" t="s">
        <v>175</v>
      </c>
      <c r="D4" s="84"/>
      <c r="E4" s="80"/>
      <c r="G4" s="86"/>
      <c r="H4" s="80"/>
      <c r="I4" s="80"/>
    </row>
    <row r="5" spans="1:9" ht="15" customHeight="1">
      <c r="A5" s="13"/>
      <c r="B5" s="77" t="s">
        <v>38</v>
      </c>
      <c r="C5" s="71" t="s">
        <v>176</v>
      </c>
      <c r="D5" s="81"/>
      <c r="E5" s="80"/>
      <c r="G5" s="86"/>
      <c r="H5" s="80"/>
      <c r="I5" s="80"/>
    </row>
    <row r="6" spans="1:9" ht="15" customHeight="1">
      <c r="A6" s="13"/>
      <c r="B6" s="77" t="s">
        <v>39</v>
      </c>
      <c r="C6" s="71" t="s">
        <v>27</v>
      </c>
      <c r="D6" s="81"/>
      <c r="E6" s="80"/>
      <c r="F6" s="85"/>
      <c r="G6" s="83"/>
      <c r="H6" s="80"/>
      <c r="I6" s="80"/>
    </row>
    <row r="7" spans="1:9" ht="15" customHeight="1">
      <c r="A7" s="12"/>
      <c r="B7" s="77" t="s">
        <v>40</v>
      </c>
      <c r="C7" s="71" t="s">
        <v>26</v>
      </c>
      <c r="D7" s="81"/>
      <c r="E7" s="80"/>
      <c r="G7" s="83"/>
      <c r="H7" s="80"/>
      <c r="I7" s="80"/>
    </row>
    <row r="8" spans="1:9" ht="15" customHeight="1">
      <c r="A8" s="14"/>
      <c r="B8" s="77" t="s">
        <v>41</v>
      </c>
      <c r="C8" s="71" t="s">
        <v>184</v>
      </c>
      <c r="D8" s="84"/>
      <c r="E8" s="80"/>
      <c r="G8" s="86"/>
      <c r="H8" s="80"/>
      <c r="I8" s="80"/>
    </row>
    <row r="9" spans="1:9" ht="15" customHeight="1">
      <c r="A9" s="13"/>
      <c r="B9" s="77" t="s">
        <v>42</v>
      </c>
      <c r="C9" s="71" t="s">
        <v>24</v>
      </c>
      <c r="D9" s="81"/>
      <c r="E9" s="80"/>
      <c r="H9" s="80"/>
      <c r="I9" s="80"/>
    </row>
    <row r="10" spans="1:9" ht="15" customHeight="1">
      <c r="A10" s="13"/>
      <c r="B10" s="77" t="s">
        <v>43</v>
      </c>
      <c r="C10" s="71" t="s">
        <v>180</v>
      </c>
      <c r="D10" s="81"/>
      <c r="E10" s="80"/>
      <c r="G10" s="87"/>
      <c r="H10" s="80"/>
      <c r="I10" s="80"/>
    </row>
    <row r="11" spans="1:7" ht="15" customHeight="1">
      <c r="A11" s="13"/>
      <c r="B11" s="77" t="s">
        <v>182</v>
      </c>
      <c r="C11" s="71" t="s">
        <v>170</v>
      </c>
      <c r="D11" s="81"/>
      <c r="G11" s="87"/>
    </row>
    <row r="12" spans="1:9" ht="15" customHeight="1" thickBot="1">
      <c r="A12" s="13"/>
      <c r="B12" s="78" t="s">
        <v>183</v>
      </c>
      <c r="C12" s="73" t="s">
        <v>181</v>
      </c>
      <c r="D12" s="81"/>
      <c r="E12" s="80"/>
      <c r="F12" s="88"/>
      <c r="G12" s="87"/>
      <c r="H12" s="80"/>
      <c r="I12" s="80"/>
    </row>
    <row r="13" spans="1:9" ht="15" customHeight="1">
      <c r="A13" s="178"/>
      <c r="B13" s="79"/>
      <c r="C13" s="79"/>
      <c r="D13" s="81"/>
      <c r="E13" s="80"/>
      <c r="F13" s="88"/>
      <c r="G13" s="87"/>
      <c r="H13" s="80"/>
      <c r="I13" s="80"/>
    </row>
    <row r="14" spans="1:9" ht="15" customHeight="1">
      <c r="A14" s="178"/>
      <c r="B14" s="79"/>
      <c r="C14" s="79"/>
      <c r="D14" s="81"/>
      <c r="E14" s="80"/>
      <c r="F14" s="88"/>
      <c r="G14" s="87"/>
      <c r="H14" s="80"/>
      <c r="I14" s="80"/>
    </row>
    <row r="15" spans="1:10" ht="15.75" customHeight="1" thickBot="1">
      <c r="A15" s="6"/>
      <c r="B15" s="89"/>
      <c r="C15" s="90" t="s">
        <v>173</v>
      </c>
      <c r="D15" s="91" t="s">
        <v>193</v>
      </c>
      <c r="E15" s="91"/>
      <c r="F15" s="89"/>
      <c r="G15" s="90" t="s">
        <v>174</v>
      </c>
      <c r="H15" s="91" t="s">
        <v>269</v>
      </c>
      <c r="I15" s="91"/>
      <c r="J15" s="10"/>
    </row>
    <row r="16" spans="1:8" ht="15" customHeight="1" thickBot="1">
      <c r="A16" s="12"/>
      <c r="B16" s="67"/>
      <c r="C16" s="92" t="s">
        <v>6</v>
      </c>
      <c r="D16" s="93"/>
      <c r="E16" s="93"/>
      <c r="F16" s="67"/>
      <c r="G16" s="92" t="s">
        <v>11</v>
      </c>
      <c r="H16" s="93"/>
    </row>
    <row r="17" spans="1:8" ht="15.75" customHeight="1">
      <c r="A17" s="6"/>
      <c r="B17" s="63" t="s">
        <v>270</v>
      </c>
      <c r="C17" s="69" t="s">
        <v>268</v>
      </c>
      <c r="D17" s="144" t="s">
        <v>181</v>
      </c>
      <c r="E17" s="69"/>
      <c r="F17" s="173" t="s">
        <v>296</v>
      </c>
      <c r="G17" s="175" t="s">
        <v>181</v>
      </c>
      <c r="H17" s="176" t="s">
        <v>268</v>
      </c>
    </row>
    <row r="18" spans="1:8" ht="15.75" customHeight="1">
      <c r="A18" s="6"/>
      <c r="B18" s="64" t="s">
        <v>194</v>
      </c>
      <c r="C18" s="70" t="s">
        <v>175</v>
      </c>
      <c r="D18" s="71" t="s">
        <v>170</v>
      </c>
      <c r="E18" s="71"/>
      <c r="F18" s="64" t="s">
        <v>295</v>
      </c>
      <c r="G18" s="70" t="s">
        <v>170</v>
      </c>
      <c r="H18" s="71" t="s">
        <v>175</v>
      </c>
    </row>
    <row r="19" spans="1:8" ht="15.75" customHeight="1">
      <c r="A19" s="6"/>
      <c r="B19" s="64" t="s">
        <v>195</v>
      </c>
      <c r="C19" s="70" t="s">
        <v>176</v>
      </c>
      <c r="D19" s="71" t="s">
        <v>180</v>
      </c>
      <c r="E19" s="71"/>
      <c r="F19" s="64"/>
      <c r="G19" s="70" t="s">
        <v>180</v>
      </c>
      <c r="H19" s="71" t="s">
        <v>176</v>
      </c>
    </row>
    <row r="20" spans="1:8" ht="15.75" customHeight="1">
      <c r="A20" s="6"/>
      <c r="B20" s="64" t="s">
        <v>195</v>
      </c>
      <c r="C20" s="70" t="s">
        <v>27</v>
      </c>
      <c r="D20" s="71" t="s">
        <v>24</v>
      </c>
      <c r="E20" s="70"/>
      <c r="F20" s="64" t="s">
        <v>195</v>
      </c>
      <c r="G20" s="70" t="s">
        <v>24</v>
      </c>
      <c r="H20" s="71" t="s">
        <v>27</v>
      </c>
    </row>
    <row r="21" spans="1:8" ht="15.75" customHeight="1" thickBot="1">
      <c r="A21" s="6"/>
      <c r="B21" s="65" t="s">
        <v>195</v>
      </c>
      <c r="C21" s="72" t="s">
        <v>26</v>
      </c>
      <c r="D21" s="73" t="s">
        <v>25</v>
      </c>
      <c r="E21" s="72"/>
      <c r="F21" s="65" t="s">
        <v>195</v>
      </c>
      <c r="G21" s="72" t="s">
        <v>25</v>
      </c>
      <c r="H21" s="73" t="s">
        <v>26</v>
      </c>
    </row>
    <row r="22" spans="1:8" ht="15.75" customHeight="1" thickBot="1">
      <c r="A22" s="6"/>
      <c r="B22" s="63"/>
      <c r="C22" s="69"/>
      <c r="D22" s="144"/>
      <c r="E22" s="69"/>
      <c r="F22" s="156" t="s">
        <v>296</v>
      </c>
      <c r="G22" s="177" t="s">
        <v>268</v>
      </c>
      <c r="H22" s="159" t="s">
        <v>175</v>
      </c>
    </row>
    <row r="23" spans="1:10" ht="15" customHeight="1" thickBot="1">
      <c r="A23" s="12"/>
      <c r="B23" s="18"/>
      <c r="C23" s="143" t="s">
        <v>7</v>
      </c>
      <c r="D23" s="94"/>
      <c r="E23" s="94"/>
      <c r="F23" s="18"/>
      <c r="G23" s="143" t="s">
        <v>185</v>
      </c>
      <c r="H23" s="94"/>
      <c r="I23" s="149"/>
      <c r="J23" s="11"/>
    </row>
    <row r="24" spans="1:9" ht="15.75" customHeight="1">
      <c r="A24" s="6"/>
      <c r="B24" s="161" t="s">
        <v>281</v>
      </c>
      <c r="C24" s="157" t="s">
        <v>268</v>
      </c>
      <c r="D24" s="158" t="s">
        <v>175</v>
      </c>
      <c r="E24" s="158" t="s">
        <v>297</v>
      </c>
      <c r="F24" s="63" t="s">
        <v>298</v>
      </c>
      <c r="G24" s="69" t="s">
        <v>175</v>
      </c>
      <c r="H24" s="68" t="s">
        <v>268</v>
      </c>
      <c r="I24" s="68"/>
    </row>
    <row r="25" spans="1:9" ht="15.75" customHeight="1">
      <c r="A25" s="6"/>
      <c r="B25" s="64" t="s">
        <v>280</v>
      </c>
      <c r="C25" s="70" t="s">
        <v>170</v>
      </c>
      <c r="D25" s="71" t="s">
        <v>176</v>
      </c>
      <c r="E25" s="71"/>
      <c r="F25" s="64" t="s">
        <v>195</v>
      </c>
      <c r="G25" s="70" t="s">
        <v>176</v>
      </c>
      <c r="H25" s="71" t="s">
        <v>170</v>
      </c>
      <c r="I25" s="71"/>
    </row>
    <row r="26" spans="1:9" ht="15.75" customHeight="1">
      <c r="A26" s="6"/>
      <c r="B26" s="64"/>
      <c r="C26" s="70" t="s">
        <v>180</v>
      </c>
      <c r="D26" s="71" t="s">
        <v>27</v>
      </c>
      <c r="E26" s="71"/>
      <c r="F26" s="64" t="s">
        <v>195</v>
      </c>
      <c r="G26" s="70" t="s">
        <v>27</v>
      </c>
      <c r="H26" s="71" t="s">
        <v>180</v>
      </c>
      <c r="I26" s="71"/>
    </row>
    <row r="27" spans="1:9" ht="15.75" customHeight="1">
      <c r="A27" s="6"/>
      <c r="B27" s="64" t="s">
        <v>195</v>
      </c>
      <c r="C27" s="75" t="s">
        <v>24</v>
      </c>
      <c r="D27" s="71" t="s">
        <v>26</v>
      </c>
      <c r="E27" s="71"/>
      <c r="F27" s="64" t="s">
        <v>195</v>
      </c>
      <c r="G27" s="70" t="s">
        <v>26</v>
      </c>
      <c r="H27" s="71" t="s">
        <v>24</v>
      </c>
      <c r="I27" s="71"/>
    </row>
    <row r="28" spans="1:9" ht="15.75" customHeight="1" thickBot="1">
      <c r="A28" s="6"/>
      <c r="B28" s="65" t="s">
        <v>195</v>
      </c>
      <c r="C28" s="145" t="s">
        <v>181</v>
      </c>
      <c r="D28" s="73" t="s">
        <v>25</v>
      </c>
      <c r="E28" s="73"/>
      <c r="F28" s="65" t="s">
        <v>195</v>
      </c>
      <c r="G28" s="72" t="s">
        <v>25</v>
      </c>
      <c r="H28" s="146" t="s">
        <v>181</v>
      </c>
      <c r="I28" s="73"/>
    </row>
    <row r="29" spans="1:9" ht="15.75" customHeight="1">
      <c r="A29" s="6"/>
      <c r="B29" s="156" t="s">
        <v>282</v>
      </c>
      <c r="C29" s="157" t="s">
        <v>268</v>
      </c>
      <c r="D29" s="160" t="s">
        <v>176</v>
      </c>
      <c r="E29" s="68"/>
      <c r="F29" s="63"/>
      <c r="G29" s="69"/>
      <c r="H29" s="68"/>
      <c r="I29" s="68"/>
    </row>
    <row r="30" spans="1:10" ht="15" customHeight="1" thickBot="1">
      <c r="A30" s="12"/>
      <c r="B30" s="16"/>
      <c r="C30" s="95" t="s">
        <v>9</v>
      </c>
      <c r="D30" s="96"/>
      <c r="E30" s="96"/>
      <c r="F30" s="18"/>
      <c r="G30" s="95" t="s">
        <v>186</v>
      </c>
      <c r="H30" s="96"/>
      <c r="I30" s="96"/>
      <c r="J30" s="11"/>
    </row>
    <row r="31" spans="1:9" ht="15.75" customHeight="1">
      <c r="A31" s="6"/>
      <c r="B31" s="63" t="s">
        <v>271</v>
      </c>
      <c r="C31" s="69" t="s">
        <v>176</v>
      </c>
      <c r="D31" s="68" t="s">
        <v>268</v>
      </c>
      <c r="E31" s="68"/>
      <c r="F31" s="161" t="s">
        <v>305</v>
      </c>
      <c r="G31" s="157" t="s">
        <v>268</v>
      </c>
      <c r="H31" s="158" t="s">
        <v>176</v>
      </c>
      <c r="I31" s="158" t="s">
        <v>309</v>
      </c>
    </row>
    <row r="32" spans="1:9" ht="15.75" customHeight="1">
      <c r="A32" s="6"/>
      <c r="B32" s="64" t="s">
        <v>195</v>
      </c>
      <c r="C32" s="70" t="s">
        <v>175</v>
      </c>
      <c r="D32" s="147" t="s">
        <v>181</v>
      </c>
      <c r="E32" s="71"/>
      <c r="F32" s="64" t="s">
        <v>310</v>
      </c>
      <c r="G32" s="148" t="s">
        <v>181</v>
      </c>
      <c r="H32" s="71" t="s">
        <v>175</v>
      </c>
      <c r="I32" s="71"/>
    </row>
    <row r="33" spans="1:9" ht="15.75" customHeight="1">
      <c r="A33" s="6"/>
      <c r="B33" s="64" t="s">
        <v>195</v>
      </c>
      <c r="C33" s="70" t="s">
        <v>27</v>
      </c>
      <c r="D33" s="71" t="s">
        <v>170</v>
      </c>
      <c r="E33" s="71"/>
      <c r="F33" s="64" t="s">
        <v>195</v>
      </c>
      <c r="G33" s="70" t="s">
        <v>170</v>
      </c>
      <c r="H33" s="71" t="s">
        <v>27</v>
      </c>
      <c r="I33" s="71"/>
    </row>
    <row r="34" spans="1:9" ht="15.75" customHeight="1">
      <c r="A34" s="6"/>
      <c r="B34" s="64" t="s">
        <v>195</v>
      </c>
      <c r="C34" s="70" t="s">
        <v>26</v>
      </c>
      <c r="D34" s="71" t="s">
        <v>180</v>
      </c>
      <c r="E34" s="71"/>
      <c r="F34" s="64" t="s">
        <v>195</v>
      </c>
      <c r="G34" s="70" t="s">
        <v>180</v>
      </c>
      <c r="H34" s="71" t="s">
        <v>26</v>
      </c>
      <c r="I34" s="71"/>
    </row>
    <row r="35" spans="1:9" ht="15.75" customHeight="1" thickBot="1">
      <c r="A35" s="6"/>
      <c r="B35" s="65" t="s">
        <v>195</v>
      </c>
      <c r="C35" s="72" t="s">
        <v>25</v>
      </c>
      <c r="D35" s="73" t="s">
        <v>24</v>
      </c>
      <c r="E35" s="73"/>
      <c r="F35" s="65" t="s">
        <v>195</v>
      </c>
      <c r="G35" s="72" t="s">
        <v>24</v>
      </c>
      <c r="H35" s="73" t="s">
        <v>25</v>
      </c>
      <c r="I35" s="73"/>
    </row>
    <row r="36" spans="1:9" ht="15.75" customHeight="1">
      <c r="A36" s="6"/>
      <c r="B36" s="63"/>
      <c r="C36" s="69"/>
      <c r="D36" s="68"/>
      <c r="E36" s="68"/>
      <c r="F36" s="156" t="s">
        <v>299</v>
      </c>
      <c r="G36" s="157" t="s">
        <v>268</v>
      </c>
      <c r="H36" s="158" t="s">
        <v>27</v>
      </c>
      <c r="I36" s="68"/>
    </row>
    <row r="37" spans="1:10" ht="15" customHeight="1" thickBot="1">
      <c r="A37" s="12"/>
      <c r="B37" s="16"/>
      <c r="C37" s="95" t="s">
        <v>273</v>
      </c>
      <c r="D37" s="97"/>
      <c r="E37" s="97"/>
      <c r="F37" s="16"/>
      <c r="G37" s="95" t="s">
        <v>187</v>
      </c>
      <c r="H37" s="97"/>
      <c r="I37" s="97"/>
      <c r="J37" s="11"/>
    </row>
    <row r="38" spans="1:9" ht="15.75" customHeight="1">
      <c r="A38" s="6"/>
      <c r="B38" s="161" t="s">
        <v>281</v>
      </c>
      <c r="C38" s="157" t="s">
        <v>268</v>
      </c>
      <c r="D38" s="158" t="s">
        <v>27</v>
      </c>
      <c r="E38" s="158" t="s">
        <v>302</v>
      </c>
      <c r="F38" s="63" t="s">
        <v>272</v>
      </c>
      <c r="G38" s="69" t="s">
        <v>27</v>
      </c>
      <c r="H38" s="68" t="s">
        <v>268</v>
      </c>
      <c r="I38" s="68"/>
    </row>
    <row r="39" spans="1:9" ht="15.75" customHeight="1" thickBot="1">
      <c r="A39" s="6"/>
      <c r="B39" s="64" t="s">
        <v>283</v>
      </c>
      <c r="C39" s="70" t="s">
        <v>175</v>
      </c>
      <c r="D39" s="71" t="s">
        <v>176</v>
      </c>
      <c r="E39" s="71"/>
      <c r="F39" s="64" t="s">
        <v>195</v>
      </c>
      <c r="G39" s="70" t="s">
        <v>176</v>
      </c>
      <c r="H39" s="71" t="s">
        <v>175</v>
      </c>
      <c r="I39" s="71"/>
    </row>
    <row r="40" spans="1:9" ht="15.75" customHeight="1">
      <c r="A40" s="6"/>
      <c r="B40" s="162" t="s">
        <v>281</v>
      </c>
      <c r="C40" s="163" t="s">
        <v>170</v>
      </c>
      <c r="D40" s="160" t="s">
        <v>26</v>
      </c>
      <c r="E40" s="158" t="s">
        <v>303</v>
      </c>
      <c r="F40" s="64" t="s">
        <v>195</v>
      </c>
      <c r="G40" s="70" t="s">
        <v>26</v>
      </c>
      <c r="H40" s="71" t="s">
        <v>170</v>
      </c>
      <c r="I40" s="71"/>
    </row>
    <row r="41" spans="1:9" ht="15.75" customHeight="1">
      <c r="A41" s="6"/>
      <c r="B41" s="64" t="s">
        <v>283</v>
      </c>
      <c r="C41" s="70" t="s">
        <v>180</v>
      </c>
      <c r="D41" s="71" t="s">
        <v>25</v>
      </c>
      <c r="E41" s="71"/>
      <c r="F41" s="64" t="s">
        <v>195</v>
      </c>
      <c r="G41" s="70" t="s">
        <v>25</v>
      </c>
      <c r="H41" s="71" t="s">
        <v>180</v>
      </c>
      <c r="I41" s="71"/>
    </row>
    <row r="42" spans="1:9" ht="15.75" customHeight="1" thickBot="1">
      <c r="A42" s="6"/>
      <c r="B42" s="65" t="s">
        <v>195</v>
      </c>
      <c r="C42" s="145" t="s">
        <v>181</v>
      </c>
      <c r="D42" s="73" t="s">
        <v>24</v>
      </c>
      <c r="E42" s="73"/>
      <c r="F42" s="65" t="s">
        <v>195</v>
      </c>
      <c r="G42" s="72" t="s">
        <v>24</v>
      </c>
      <c r="H42" s="146" t="s">
        <v>181</v>
      </c>
      <c r="I42" s="73"/>
    </row>
    <row r="43" spans="1:10" ht="15" customHeight="1" thickBot="1">
      <c r="A43" s="12"/>
      <c r="B43" s="16"/>
      <c r="C43" s="95" t="s">
        <v>274</v>
      </c>
      <c r="D43" s="96"/>
      <c r="E43" s="96"/>
      <c r="F43" s="16"/>
      <c r="G43" s="95" t="s">
        <v>188</v>
      </c>
      <c r="H43" s="96"/>
      <c r="I43" s="96"/>
      <c r="J43" s="11"/>
    </row>
    <row r="44" spans="1:9" ht="15.75" customHeight="1">
      <c r="A44" s="6"/>
      <c r="B44" s="63" t="s">
        <v>290</v>
      </c>
      <c r="C44" s="69" t="s">
        <v>26</v>
      </c>
      <c r="D44" s="68" t="s">
        <v>268</v>
      </c>
      <c r="E44" s="68"/>
      <c r="F44" s="63" t="s">
        <v>279</v>
      </c>
      <c r="G44" s="69" t="s">
        <v>268</v>
      </c>
      <c r="H44" s="68" t="s">
        <v>26</v>
      </c>
      <c r="I44" s="68"/>
    </row>
    <row r="45" spans="1:9" ht="15.75" customHeight="1">
      <c r="A45" s="6"/>
      <c r="B45" s="64" t="s">
        <v>195</v>
      </c>
      <c r="C45" s="70" t="s">
        <v>27</v>
      </c>
      <c r="D45" s="71" t="s">
        <v>175</v>
      </c>
      <c r="E45" s="71"/>
      <c r="F45" s="64" t="s">
        <v>195</v>
      </c>
      <c r="G45" s="70" t="s">
        <v>175</v>
      </c>
      <c r="H45" s="71" t="s">
        <v>27</v>
      </c>
      <c r="I45" s="71"/>
    </row>
    <row r="46" spans="1:9" ht="15.75" customHeight="1" thickBot="1">
      <c r="A46" s="6"/>
      <c r="B46" s="64" t="s">
        <v>195</v>
      </c>
      <c r="C46" s="70" t="s">
        <v>176</v>
      </c>
      <c r="D46" s="147" t="s">
        <v>181</v>
      </c>
      <c r="E46" s="71"/>
      <c r="F46" s="64" t="s">
        <v>195</v>
      </c>
      <c r="G46" s="148" t="s">
        <v>181</v>
      </c>
      <c r="H46" s="71" t="s">
        <v>176</v>
      </c>
      <c r="I46" s="71"/>
    </row>
    <row r="47" spans="1:9" ht="15.75" customHeight="1">
      <c r="A47" s="6"/>
      <c r="B47" s="64" t="s">
        <v>195</v>
      </c>
      <c r="C47" s="70" t="s">
        <v>25</v>
      </c>
      <c r="D47" s="71" t="s">
        <v>170</v>
      </c>
      <c r="E47" s="71"/>
      <c r="F47" s="162" t="s">
        <v>305</v>
      </c>
      <c r="G47" s="163" t="s">
        <v>170</v>
      </c>
      <c r="H47" s="160" t="s">
        <v>25</v>
      </c>
      <c r="I47" s="158" t="s">
        <v>306</v>
      </c>
    </row>
    <row r="48" spans="1:9" ht="15.75" customHeight="1" thickBot="1">
      <c r="A48" s="6"/>
      <c r="B48" s="65" t="s">
        <v>195</v>
      </c>
      <c r="C48" s="72" t="s">
        <v>24</v>
      </c>
      <c r="D48" s="74" t="s">
        <v>180</v>
      </c>
      <c r="E48" s="73"/>
      <c r="F48" s="65" t="s">
        <v>195</v>
      </c>
      <c r="G48" s="72" t="s">
        <v>180</v>
      </c>
      <c r="H48" s="73" t="s">
        <v>24</v>
      </c>
      <c r="I48" s="73"/>
    </row>
    <row r="49" spans="1:9" ht="15.75" customHeight="1" thickBot="1">
      <c r="A49" s="6"/>
      <c r="B49" s="150"/>
      <c r="C49" s="151"/>
      <c r="D49" s="152"/>
      <c r="E49" s="152"/>
      <c r="F49" s="164" t="s">
        <v>300</v>
      </c>
      <c r="G49" s="165" t="s">
        <v>170</v>
      </c>
      <c r="H49" s="166" t="s">
        <v>284</v>
      </c>
      <c r="I49" s="152"/>
    </row>
    <row r="50" spans="1:10" ht="15" customHeight="1" thickBot="1">
      <c r="A50" s="12"/>
      <c r="B50" s="153"/>
      <c r="C50" s="154" t="s">
        <v>275</v>
      </c>
      <c r="D50" s="155"/>
      <c r="E50" s="155"/>
      <c r="F50" s="153"/>
      <c r="G50" s="154" t="s">
        <v>189</v>
      </c>
      <c r="H50" s="155"/>
      <c r="I50" s="155"/>
      <c r="J50" s="11"/>
    </row>
    <row r="51" spans="1:9" ht="15.75" customHeight="1">
      <c r="A51" s="6"/>
      <c r="B51" s="63" t="s">
        <v>291</v>
      </c>
      <c r="C51" s="69" t="s">
        <v>268</v>
      </c>
      <c r="D51" s="68" t="s">
        <v>184</v>
      </c>
      <c r="E51" s="68"/>
      <c r="F51" s="63" t="s">
        <v>285</v>
      </c>
      <c r="G51" s="69" t="s">
        <v>184</v>
      </c>
      <c r="H51" s="68" t="s">
        <v>268</v>
      </c>
      <c r="I51" s="68"/>
    </row>
    <row r="52" spans="1:9" ht="15.75" customHeight="1">
      <c r="A52" s="6"/>
      <c r="B52" s="64" t="s">
        <v>195</v>
      </c>
      <c r="C52" s="70" t="s">
        <v>175</v>
      </c>
      <c r="D52" s="71" t="s">
        <v>26</v>
      </c>
      <c r="E52" s="71"/>
      <c r="F52" s="64" t="s">
        <v>195</v>
      </c>
      <c r="G52" s="70" t="s">
        <v>26</v>
      </c>
      <c r="H52" s="71" t="s">
        <v>175</v>
      </c>
      <c r="I52" s="71"/>
    </row>
    <row r="53" spans="1:9" ht="15.75" customHeight="1">
      <c r="A53" s="6"/>
      <c r="B53" s="64" t="s">
        <v>195</v>
      </c>
      <c r="C53" s="70" t="s">
        <v>176</v>
      </c>
      <c r="D53" s="71" t="s">
        <v>27</v>
      </c>
      <c r="E53" s="71"/>
      <c r="F53" s="64" t="s">
        <v>195</v>
      </c>
      <c r="G53" s="70" t="s">
        <v>27</v>
      </c>
      <c r="H53" s="71" t="s">
        <v>176</v>
      </c>
      <c r="I53" s="71"/>
    </row>
    <row r="54" spans="1:9" ht="15.75" customHeight="1">
      <c r="A54" s="6"/>
      <c r="B54" s="64" t="s">
        <v>195</v>
      </c>
      <c r="C54" s="148" t="s">
        <v>181</v>
      </c>
      <c r="D54" s="71" t="s">
        <v>180</v>
      </c>
      <c r="E54" s="71"/>
      <c r="F54" s="64" t="s">
        <v>195</v>
      </c>
      <c r="G54" s="70" t="s">
        <v>180</v>
      </c>
      <c r="H54" s="147" t="s">
        <v>181</v>
      </c>
      <c r="I54" s="71"/>
    </row>
    <row r="55" spans="1:9" ht="15.75" customHeight="1" thickBot="1">
      <c r="A55" s="6"/>
      <c r="B55" s="64" t="s">
        <v>195</v>
      </c>
      <c r="C55" s="72" t="s">
        <v>170</v>
      </c>
      <c r="D55" s="73" t="s">
        <v>24</v>
      </c>
      <c r="E55" s="73"/>
      <c r="F55" s="65" t="s">
        <v>195</v>
      </c>
      <c r="G55" s="72" t="s">
        <v>24</v>
      </c>
      <c r="H55" s="73" t="s">
        <v>170</v>
      </c>
      <c r="I55" s="73"/>
    </row>
    <row r="56" spans="1:9" ht="15.75" customHeight="1" thickBot="1">
      <c r="A56" s="6"/>
      <c r="B56" s="167" t="s">
        <v>304</v>
      </c>
      <c r="C56" s="168" t="s">
        <v>268</v>
      </c>
      <c r="D56" s="169" t="s">
        <v>307</v>
      </c>
      <c r="E56" s="73"/>
      <c r="F56" s="65"/>
      <c r="G56" s="72"/>
      <c r="H56" s="73"/>
      <c r="I56" s="73"/>
    </row>
    <row r="57" spans="1:9" ht="15.75" customHeight="1" thickBot="1">
      <c r="A57" s="6"/>
      <c r="B57" s="167" t="s">
        <v>304</v>
      </c>
      <c r="C57" s="168" t="s">
        <v>170</v>
      </c>
      <c r="D57" s="169" t="s">
        <v>184</v>
      </c>
      <c r="E57" s="73"/>
      <c r="F57" s="65"/>
      <c r="G57" s="72"/>
      <c r="H57" s="73"/>
      <c r="I57" s="73"/>
    </row>
    <row r="58" spans="1:10" ht="15" customHeight="1" thickBot="1">
      <c r="A58" s="12"/>
      <c r="B58" s="66"/>
      <c r="C58" s="95" t="s">
        <v>276</v>
      </c>
      <c r="D58" s="98"/>
      <c r="E58" s="98"/>
      <c r="F58" s="17"/>
      <c r="G58" s="99" t="s">
        <v>190</v>
      </c>
      <c r="H58" s="98"/>
      <c r="I58" s="98"/>
      <c r="J58" s="11"/>
    </row>
    <row r="59" spans="1:9" ht="15.75" customHeight="1">
      <c r="A59" s="6"/>
      <c r="B59" s="63" t="s">
        <v>292</v>
      </c>
      <c r="C59" s="69" t="s">
        <v>24</v>
      </c>
      <c r="D59" s="68" t="s">
        <v>268</v>
      </c>
      <c r="E59" s="68"/>
      <c r="F59" s="162" t="s">
        <v>305</v>
      </c>
      <c r="G59" s="157" t="s">
        <v>268</v>
      </c>
      <c r="H59" s="158" t="s">
        <v>24</v>
      </c>
      <c r="I59" s="158" t="s">
        <v>306</v>
      </c>
    </row>
    <row r="60" spans="1:9" ht="15.75" customHeight="1">
      <c r="A60" s="6"/>
      <c r="B60" s="64" t="s">
        <v>195</v>
      </c>
      <c r="C60" s="70" t="s">
        <v>184</v>
      </c>
      <c r="D60" s="71" t="s">
        <v>175</v>
      </c>
      <c r="E60" s="71"/>
      <c r="F60" s="64" t="s">
        <v>308</v>
      </c>
      <c r="G60" s="70" t="s">
        <v>175</v>
      </c>
      <c r="H60" s="71" t="s">
        <v>184</v>
      </c>
      <c r="I60" s="71"/>
    </row>
    <row r="61" spans="1:9" ht="15.75" customHeight="1">
      <c r="A61" s="6"/>
      <c r="B61" s="64" t="s">
        <v>195</v>
      </c>
      <c r="C61" s="70" t="s">
        <v>26</v>
      </c>
      <c r="D61" s="71" t="s">
        <v>176</v>
      </c>
      <c r="E61" s="71"/>
      <c r="F61" s="64" t="s">
        <v>195</v>
      </c>
      <c r="G61" s="70" t="s">
        <v>176</v>
      </c>
      <c r="H61" s="71" t="s">
        <v>26</v>
      </c>
      <c r="I61" s="71"/>
    </row>
    <row r="62" spans="1:9" ht="15.75" customHeight="1">
      <c r="A62" s="6"/>
      <c r="B62" s="64" t="s">
        <v>195</v>
      </c>
      <c r="C62" s="70" t="s">
        <v>27</v>
      </c>
      <c r="D62" s="147" t="s">
        <v>181</v>
      </c>
      <c r="E62" s="71"/>
      <c r="F62" s="64" t="s">
        <v>195</v>
      </c>
      <c r="G62" s="148" t="s">
        <v>181</v>
      </c>
      <c r="H62" s="71" t="s">
        <v>27</v>
      </c>
      <c r="I62" s="71"/>
    </row>
    <row r="63" spans="1:9" ht="15.75" customHeight="1" thickBot="1">
      <c r="A63" s="6"/>
      <c r="B63" s="65" t="s">
        <v>195</v>
      </c>
      <c r="C63" s="72" t="s">
        <v>180</v>
      </c>
      <c r="D63" s="73" t="s">
        <v>170</v>
      </c>
      <c r="E63" s="73"/>
      <c r="F63" s="65" t="s">
        <v>195</v>
      </c>
      <c r="G63" s="72" t="s">
        <v>170</v>
      </c>
      <c r="H63" s="73" t="s">
        <v>180</v>
      </c>
      <c r="I63" s="73"/>
    </row>
    <row r="64" spans="1:9" ht="15.75" customHeight="1" thickBot="1">
      <c r="A64" s="6"/>
      <c r="B64" s="65"/>
      <c r="C64" s="72"/>
      <c r="D64" s="73"/>
      <c r="E64" s="73"/>
      <c r="F64" s="174" t="s">
        <v>308</v>
      </c>
      <c r="G64" s="168" t="s">
        <v>268</v>
      </c>
      <c r="H64" s="169" t="s">
        <v>180</v>
      </c>
      <c r="I64" s="73"/>
    </row>
    <row r="65" spans="1:10" ht="15" customHeight="1" thickBot="1">
      <c r="A65" s="12"/>
      <c r="B65" s="66"/>
      <c r="C65" s="95" t="s">
        <v>277</v>
      </c>
      <c r="D65" s="98"/>
      <c r="E65" s="98"/>
      <c r="F65" s="170"/>
      <c r="G65" s="171" t="s">
        <v>191</v>
      </c>
      <c r="H65" s="172"/>
      <c r="I65" s="98"/>
      <c r="J65" s="11"/>
    </row>
    <row r="66" spans="1:9" ht="15.75" customHeight="1">
      <c r="A66" s="6"/>
      <c r="B66" s="161" t="s">
        <v>281</v>
      </c>
      <c r="C66" s="157" t="s">
        <v>268</v>
      </c>
      <c r="D66" s="158" t="s">
        <v>180</v>
      </c>
      <c r="E66" s="158" t="s">
        <v>311</v>
      </c>
      <c r="F66" s="63" t="s">
        <v>286</v>
      </c>
      <c r="G66" s="69" t="s">
        <v>180</v>
      </c>
      <c r="H66" s="68" t="s">
        <v>268</v>
      </c>
      <c r="I66" s="68"/>
    </row>
    <row r="67" spans="1:9" ht="15.75" customHeight="1">
      <c r="A67" s="6"/>
      <c r="B67" s="64" t="s">
        <v>293</v>
      </c>
      <c r="C67" s="70" t="s">
        <v>175</v>
      </c>
      <c r="D67" s="71" t="s">
        <v>24</v>
      </c>
      <c r="E67" s="71"/>
      <c r="F67" s="64" t="s">
        <v>195</v>
      </c>
      <c r="G67" s="70" t="s">
        <v>24</v>
      </c>
      <c r="H67" s="71" t="s">
        <v>175</v>
      </c>
      <c r="I67" s="71"/>
    </row>
    <row r="68" spans="1:9" ht="15.75" customHeight="1">
      <c r="A68" s="6"/>
      <c r="B68" s="64" t="s">
        <v>195</v>
      </c>
      <c r="C68" s="70" t="s">
        <v>176</v>
      </c>
      <c r="D68" s="71" t="s">
        <v>184</v>
      </c>
      <c r="E68" s="71"/>
      <c r="F68" s="64" t="s">
        <v>195</v>
      </c>
      <c r="G68" s="70" t="s">
        <v>184</v>
      </c>
      <c r="H68" s="71" t="s">
        <v>176</v>
      </c>
      <c r="I68" s="71"/>
    </row>
    <row r="69" spans="1:9" ht="15.75" customHeight="1">
      <c r="A69" s="6"/>
      <c r="B69" s="64" t="s">
        <v>195</v>
      </c>
      <c r="C69" s="70" t="s">
        <v>27</v>
      </c>
      <c r="D69" s="71" t="s">
        <v>26</v>
      </c>
      <c r="E69" s="71"/>
      <c r="F69" s="64" t="s">
        <v>195</v>
      </c>
      <c r="G69" s="70" t="s">
        <v>26</v>
      </c>
      <c r="H69" s="71" t="s">
        <v>27</v>
      </c>
      <c r="I69" s="71"/>
    </row>
    <row r="70" spans="1:9" ht="15.75" customHeight="1" thickBot="1">
      <c r="A70" s="6"/>
      <c r="B70" s="65" t="s">
        <v>195</v>
      </c>
      <c r="C70" s="145" t="s">
        <v>181</v>
      </c>
      <c r="D70" s="73" t="s">
        <v>170</v>
      </c>
      <c r="E70" s="73"/>
      <c r="F70" s="64" t="s">
        <v>195</v>
      </c>
      <c r="G70" s="72" t="s">
        <v>170</v>
      </c>
      <c r="H70" s="146" t="s">
        <v>181</v>
      </c>
      <c r="I70" s="73"/>
    </row>
    <row r="71" spans="1:10" ht="15" customHeight="1" thickBot="1">
      <c r="A71" s="12"/>
      <c r="B71" s="66"/>
      <c r="C71" s="95" t="s">
        <v>278</v>
      </c>
      <c r="D71" s="98"/>
      <c r="E71" s="98"/>
      <c r="F71" s="17"/>
      <c r="G71" s="99" t="s">
        <v>192</v>
      </c>
      <c r="H71" s="98"/>
      <c r="I71" s="98"/>
      <c r="J71" s="11"/>
    </row>
    <row r="72" spans="1:9" ht="15.75" customHeight="1" thickBot="1">
      <c r="A72" s="6"/>
      <c r="B72" s="63" t="s">
        <v>294</v>
      </c>
      <c r="C72" s="69" t="s">
        <v>170</v>
      </c>
      <c r="D72" s="68" t="s">
        <v>268</v>
      </c>
      <c r="E72" s="68"/>
      <c r="F72" s="63" t="s">
        <v>301</v>
      </c>
      <c r="G72" s="69" t="s">
        <v>268</v>
      </c>
      <c r="H72" s="68" t="s">
        <v>170</v>
      </c>
      <c r="I72" s="68"/>
    </row>
    <row r="73" spans="1:9" ht="15.75" customHeight="1">
      <c r="A73" s="6"/>
      <c r="B73" s="63" t="s">
        <v>195</v>
      </c>
      <c r="C73" s="70" t="s">
        <v>180</v>
      </c>
      <c r="D73" s="71" t="s">
        <v>175</v>
      </c>
      <c r="E73" s="71"/>
      <c r="F73" s="64" t="s">
        <v>195</v>
      </c>
      <c r="G73" s="70" t="s">
        <v>175</v>
      </c>
      <c r="H73" s="71" t="s">
        <v>180</v>
      </c>
      <c r="I73" s="71"/>
    </row>
    <row r="74" spans="1:9" ht="15.75" customHeight="1">
      <c r="A74" s="6"/>
      <c r="B74" s="64" t="s">
        <v>195</v>
      </c>
      <c r="C74" s="70" t="s">
        <v>24</v>
      </c>
      <c r="D74" s="71" t="s">
        <v>176</v>
      </c>
      <c r="E74" s="71"/>
      <c r="F74" s="64" t="s">
        <v>195</v>
      </c>
      <c r="G74" s="70" t="s">
        <v>176</v>
      </c>
      <c r="H74" s="71" t="s">
        <v>24</v>
      </c>
      <c r="I74" s="71"/>
    </row>
    <row r="75" spans="1:9" ht="15.75" customHeight="1">
      <c r="A75" s="6"/>
      <c r="B75" s="64" t="s">
        <v>195</v>
      </c>
      <c r="C75" s="70" t="s">
        <v>184</v>
      </c>
      <c r="D75" s="71" t="s">
        <v>27</v>
      </c>
      <c r="E75" s="71"/>
      <c r="F75" s="64" t="s">
        <v>195</v>
      </c>
      <c r="G75" s="70" t="s">
        <v>27</v>
      </c>
      <c r="H75" s="71" t="s">
        <v>184</v>
      </c>
      <c r="I75" s="71"/>
    </row>
    <row r="76" spans="1:9" ht="15.75" customHeight="1" thickBot="1">
      <c r="A76" s="6"/>
      <c r="B76" s="65" t="s">
        <v>195</v>
      </c>
      <c r="C76" s="72" t="s">
        <v>26</v>
      </c>
      <c r="D76" s="146" t="s">
        <v>181</v>
      </c>
      <c r="E76" s="73"/>
      <c r="F76" s="65" t="s">
        <v>195</v>
      </c>
      <c r="G76" s="145" t="s">
        <v>181</v>
      </c>
      <c r="H76" s="73" t="s">
        <v>26</v>
      </c>
      <c r="I76" s="73"/>
    </row>
    <row r="77" spans="1:10" ht="18" customHeight="1">
      <c r="A77" s="8"/>
      <c r="B77" s="8"/>
      <c r="C77" s="8"/>
      <c r="F77" s="8"/>
      <c r="G77" s="8"/>
      <c r="J77" s="8"/>
    </row>
    <row r="78" spans="1:10" ht="15">
      <c r="A78" s="8"/>
      <c r="J78" s="8"/>
    </row>
    <row r="79" spans="1:10" ht="1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5">
      <c r="A96" s="8"/>
      <c r="J96" s="8"/>
    </row>
    <row r="97" spans="1:10" ht="15">
      <c r="A97" s="8"/>
      <c r="J97" s="8"/>
    </row>
    <row r="98" spans="1:10" ht="15">
      <c r="A98" s="8"/>
      <c r="J98" s="8"/>
    </row>
    <row r="99" ht="15">
      <c r="A99" s="8"/>
    </row>
    <row r="100" ht="15">
      <c r="A100" s="8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workbookViewId="0" topLeftCell="A20">
      <selection activeCell="H6" sqref="H6"/>
    </sheetView>
  </sheetViews>
  <sheetFormatPr defaultColWidth="9.140625" defaultRowHeight="12.75"/>
  <cols>
    <col min="1" max="2" width="4.7109375" style="19" customWidth="1"/>
    <col min="3" max="3" width="16.7109375" style="0" customWidth="1"/>
    <col min="4" max="5" width="5.7109375" style="19" customWidth="1"/>
    <col min="6" max="6" width="6.7109375" style="22" customWidth="1"/>
    <col min="7" max="7" width="2.7109375" style="0" customWidth="1"/>
    <col min="8" max="8" width="16.7109375" style="0" customWidth="1"/>
    <col min="9" max="10" width="5.7109375" style="19" customWidth="1"/>
    <col min="11" max="11" width="6.7109375" style="22" customWidth="1"/>
    <col min="12" max="13" width="4.7109375" style="19" customWidth="1"/>
  </cols>
  <sheetData>
    <row r="2" spans="1:13" ht="19.5" customHeight="1">
      <c r="A2" s="20" t="s">
        <v>4</v>
      </c>
      <c r="B2" s="20" t="s">
        <v>0</v>
      </c>
      <c r="C2" s="47" t="s">
        <v>13</v>
      </c>
      <c r="D2" s="48" t="s">
        <v>25</v>
      </c>
      <c r="E2" s="24"/>
      <c r="F2" s="27"/>
      <c r="G2" s="3"/>
      <c r="H2" s="47" t="s">
        <v>13</v>
      </c>
      <c r="I2" s="48" t="s">
        <v>26</v>
      </c>
      <c r="J2" s="24"/>
      <c r="K2" s="27"/>
      <c r="L2" s="20" t="s">
        <v>0</v>
      </c>
      <c r="M2" s="20" t="s">
        <v>4</v>
      </c>
    </row>
    <row r="3" spans="1:13" ht="15" customHeight="1">
      <c r="A3" s="23">
        <f>SUM(A4:A11)</f>
        <v>0</v>
      </c>
      <c r="B3" s="21">
        <f>SUM(B4:B11)</f>
        <v>0</v>
      </c>
      <c r="C3" s="2" t="s">
        <v>12</v>
      </c>
      <c r="D3" s="25" t="s">
        <v>1</v>
      </c>
      <c r="E3" s="25" t="s">
        <v>2</v>
      </c>
      <c r="F3" s="26" t="s">
        <v>3</v>
      </c>
      <c r="G3" s="3"/>
      <c r="H3" s="2" t="s">
        <v>12</v>
      </c>
      <c r="I3" s="25" t="s">
        <v>1</v>
      </c>
      <c r="J3" s="25" t="s">
        <v>2</v>
      </c>
      <c r="K3" s="26" t="s">
        <v>3</v>
      </c>
      <c r="L3" s="21">
        <f>SUM(L4:L11)</f>
        <v>0</v>
      </c>
      <c r="M3" s="21">
        <f>SUM(M4:M11)</f>
        <v>0</v>
      </c>
    </row>
    <row r="4" spans="1:13" ht="12.75" customHeight="1">
      <c r="A4" s="49"/>
      <c r="B4" s="25"/>
      <c r="C4" s="2" t="str">
        <f>'Spisak igrača RS'!B7</f>
        <v>Tatić Miodrag</v>
      </c>
      <c r="D4" s="25"/>
      <c r="E4" s="25"/>
      <c r="F4" s="26">
        <f aca="true" t="shared" si="0" ref="F4:F11">SUM(D4,E4)</f>
        <v>0</v>
      </c>
      <c r="G4" s="5"/>
      <c r="H4" s="2" t="str">
        <f>'Spisak igrača RS'!H4</f>
        <v>Mamić Branko</v>
      </c>
      <c r="I4" s="25"/>
      <c r="J4" s="25"/>
      <c r="K4" s="26">
        <f aca="true" t="shared" si="1" ref="K4:K11">SUM(I4,J4)</f>
        <v>0</v>
      </c>
      <c r="L4" s="25"/>
      <c r="M4" s="49"/>
    </row>
    <row r="5" spans="1:13" ht="12.75" customHeight="1">
      <c r="A5" s="25"/>
      <c r="B5" s="25"/>
      <c r="C5" s="2" t="str">
        <f>'Spisak igrača RS'!B8</f>
        <v>Kecman Zoran</v>
      </c>
      <c r="D5" s="25"/>
      <c r="E5" s="25"/>
      <c r="F5" s="26">
        <f t="shared" si="0"/>
        <v>0</v>
      </c>
      <c r="G5" s="5"/>
      <c r="H5" s="2" t="str">
        <f>'Spisak igrača RS'!H5</f>
        <v>Vidović Zdravko</v>
      </c>
      <c r="I5" s="25"/>
      <c r="J5" s="25"/>
      <c r="K5" s="26">
        <f t="shared" si="1"/>
        <v>0</v>
      </c>
      <c r="L5" s="25"/>
      <c r="M5" s="25"/>
    </row>
    <row r="6" spans="1:13" ht="12.75" customHeight="1">
      <c r="A6" s="25"/>
      <c r="B6" s="25"/>
      <c r="C6" s="2" t="str">
        <f>'Spisak igrača RS'!B9</f>
        <v>Škorić Uglješa</v>
      </c>
      <c r="D6" s="25"/>
      <c r="E6" s="25"/>
      <c r="F6" s="26">
        <f t="shared" si="0"/>
        <v>0</v>
      </c>
      <c r="G6" s="5"/>
      <c r="H6" s="2" t="str">
        <f>'Spisak igrača RS'!H6</f>
        <v>Jelić Žarko</v>
      </c>
      <c r="I6" s="25"/>
      <c r="J6" s="25"/>
      <c r="K6" s="26">
        <f t="shared" si="1"/>
        <v>0</v>
      </c>
      <c r="L6" s="25"/>
      <c r="M6" s="25"/>
    </row>
    <row r="7" spans="1:13" ht="12.75" customHeight="1">
      <c r="A7" s="25"/>
      <c r="B7" s="25"/>
      <c r="C7" s="2" t="str">
        <f>'Spisak igrača RS'!B10</f>
        <v>Šinik Dragoslav</v>
      </c>
      <c r="D7" s="25"/>
      <c r="E7" s="25"/>
      <c r="F7" s="26">
        <f t="shared" si="0"/>
        <v>0</v>
      </c>
      <c r="G7" s="5"/>
      <c r="H7" s="2" t="str">
        <f>'Spisak igrača RS'!H7</f>
        <v>Delić Halil</v>
      </c>
      <c r="I7" s="25"/>
      <c r="J7" s="25"/>
      <c r="K7" s="26">
        <f t="shared" si="1"/>
        <v>0</v>
      </c>
      <c r="L7" s="25"/>
      <c r="M7" s="25"/>
    </row>
    <row r="8" spans="1:13" ht="12.75" customHeight="1">
      <c r="A8" s="25"/>
      <c r="B8" s="25"/>
      <c r="C8" s="2" t="str">
        <f>'Spisak igrača RS'!B11</f>
        <v>Kecman Ratko</v>
      </c>
      <c r="D8" s="25"/>
      <c r="E8" s="25"/>
      <c r="F8" s="26">
        <f t="shared" si="0"/>
        <v>0</v>
      </c>
      <c r="G8" s="5"/>
      <c r="H8" s="2" t="str">
        <f>'Spisak igrača RS'!H8</f>
        <v>Đurđević Perica</v>
      </c>
      <c r="I8" s="25"/>
      <c r="J8" s="25"/>
      <c r="K8" s="26">
        <f t="shared" si="1"/>
        <v>0</v>
      </c>
      <c r="L8" s="25"/>
      <c r="M8" s="25"/>
    </row>
    <row r="9" spans="1:13" ht="12.75" customHeight="1">
      <c r="A9" s="25"/>
      <c r="B9" s="25"/>
      <c r="C9" s="2" t="str">
        <f>'Spisak igrača RS'!B12</f>
        <v>Šukalo Dragan </v>
      </c>
      <c r="D9" s="25"/>
      <c r="E9" s="25"/>
      <c r="F9" s="26">
        <f t="shared" si="0"/>
        <v>0</v>
      </c>
      <c r="G9" s="5"/>
      <c r="H9" s="2" t="str">
        <f>'Spisak igrača RS'!H9</f>
        <v>Đogić Ibrahim</v>
      </c>
      <c r="I9" s="25"/>
      <c r="J9" s="25"/>
      <c r="K9" s="26">
        <f t="shared" si="1"/>
        <v>0</v>
      </c>
      <c r="L9" s="25"/>
      <c r="M9" s="25"/>
    </row>
    <row r="10" spans="1:13" ht="12.75" customHeight="1">
      <c r="A10" s="25"/>
      <c r="B10" s="25"/>
      <c r="C10" s="2" t="str">
        <f>'Spisak igrača RS'!B13</f>
        <v>Kecman Mile</v>
      </c>
      <c r="D10" s="25"/>
      <c r="E10" s="25"/>
      <c r="F10" s="26">
        <f t="shared" si="0"/>
        <v>0</v>
      </c>
      <c r="G10" s="5"/>
      <c r="H10" s="2" t="str">
        <f>'Spisak igrača RS'!H10</f>
        <v>Bajić Goran</v>
      </c>
      <c r="I10" s="25"/>
      <c r="J10" s="25"/>
      <c r="K10" s="26">
        <f t="shared" si="1"/>
        <v>0</v>
      </c>
      <c r="L10" s="25"/>
      <c r="M10" s="25"/>
    </row>
    <row r="11" spans="1:13" ht="12.75" customHeight="1">
      <c r="A11" s="25"/>
      <c r="B11" s="25"/>
      <c r="C11" s="2" t="str">
        <f>'Spisak igrača RS'!B14</f>
        <v>Galić Nemanja</v>
      </c>
      <c r="D11" s="25"/>
      <c r="E11" s="25"/>
      <c r="F11" s="26">
        <f t="shared" si="0"/>
        <v>0</v>
      </c>
      <c r="G11" s="5"/>
      <c r="H11" s="2" t="str">
        <f>'Spisak igrača RS'!H11</f>
        <v>Lukić Dragan</v>
      </c>
      <c r="I11" s="25"/>
      <c r="J11" s="25"/>
      <c r="K11" s="26">
        <f t="shared" si="1"/>
        <v>0</v>
      </c>
      <c r="L11" s="25"/>
      <c r="M11" s="25"/>
    </row>
    <row r="12" spans="3:11" ht="15.75" customHeight="1">
      <c r="C12" s="3"/>
      <c r="D12" s="25">
        <f>SUM(D4:D11)</f>
        <v>0</v>
      </c>
      <c r="E12" s="25">
        <f>SUM(E4:E11)</f>
        <v>0</v>
      </c>
      <c r="F12" s="1">
        <f>SUM(F4:F11)</f>
        <v>0</v>
      </c>
      <c r="G12" s="3"/>
      <c r="H12" s="3"/>
      <c r="I12" s="25">
        <f>SUM(I4:I11)</f>
        <v>0</v>
      </c>
      <c r="J12" s="25">
        <f>SUM(J4:J11)</f>
        <v>0</v>
      </c>
      <c r="K12" s="1">
        <f>SUM(K4:K11)</f>
        <v>0</v>
      </c>
    </row>
    <row r="13" spans="3:8" ht="9.75" customHeight="1">
      <c r="C13" s="3"/>
      <c r="G13" s="3"/>
      <c r="H13" s="3"/>
    </row>
    <row r="14" spans="1:13" ht="19.5" customHeight="1">
      <c r="A14" s="20" t="s">
        <v>4</v>
      </c>
      <c r="B14" s="20" t="s">
        <v>0</v>
      </c>
      <c r="C14" s="47" t="s">
        <v>13</v>
      </c>
      <c r="D14" s="48" t="s">
        <v>27</v>
      </c>
      <c r="E14" s="24"/>
      <c r="F14" s="27"/>
      <c r="G14" s="3"/>
      <c r="H14" s="47" t="s">
        <v>13</v>
      </c>
      <c r="I14" s="48" t="s">
        <v>28</v>
      </c>
      <c r="J14" s="24"/>
      <c r="K14" s="27"/>
      <c r="L14" s="20" t="s">
        <v>0</v>
      </c>
      <c r="M14" s="20" t="s">
        <v>4</v>
      </c>
    </row>
    <row r="15" spans="1:13" ht="15" customHeight="1">
      <c r="A15" s="23">
        <f>SUM(A16:A23)</f>
        <v>0</v>
      </c>
      <c r="B15" s="21">
        <f>SUM(B16:B23)</f>
        <v>0</v>
      </c>
      <c r="C15" s="2" t="s">
        <v>12</v>
      </c>
      <c r="D15" s="25" t="s">
        <v>1</v>
      </c>
      <c r="E15" s="25" t="s">
        <v>2</v>
      </c>
      <c r="F15" s="26" t="s">
        <v>3</v>
      </c>
      <c r="G15" s="3"/>
      <c r="H15" s="2" t="s">
        <v>12</v>
      </c>
      <c r="I15" s="25" t="s">
        <v>1</v>
      </c>
      <c r="J15" s="25" t="s">
        <v>2</v>
      </c>
      <c r="K15" s="26" t="s">
        <v>3</v>
      </c>
      <c r="L15" s="21">
        <f>SUM(L16:L23)</f>
        <v>0</v>
      </c>
      <c r="M15" s="21">
        <f>SUM(M16:M23)</f>
        <v>0</v>
      </c>
    </row>
    <row r="16" spans="1:13" ht="12.75" customHeight="1">
      <c r="A16" s="49"/>
      <c r="B16" s="25"/>
      <c r="C16" s="2" t="str">
        <f>'Spisak igrača RS'!E4</f>
        <v>Marin Vlado</v>
      </c>
      <c r="D16" s="25"/>
      <c r="E16" s="25"/>
      <c r="F16" s="26">
        <f aca="true" t="shared" si="2" ref="F16:F23">SUM(D16,E16)</f>
        <v>0</v>
      </c>
      <c r="G16" s="5"/>
      <c r="H16" s="2" t="str">
        <f>'Spisak igrača RS'!E25</f>
        <v>Đurić Petko</v>
      </c>
      <c r="I16" s="25"/>
      <c r="J16" s="25"/>
      <c r="K16" s="26">
        <f aca="true" t="shared" si="3" ref="K16:K23">SUM(I16,J16)</f>
        <v>0</v>
      </c>
      <c r="L16" s="25"/>
      <c r="M16" s="49"/>
    </row>
    <row r="17" spans="1:13" ht="12.75" customHeight="1">
      <c r="A17" s="25"/>
      <c r="B17" s="25"/>
      <c r="C17" s="2" t="str">
        <f>'Spisak igrača RS'!E5</f>
        <v>Bećirević Samir</v>
      </c>
      <c r="D17" s="25"/>
      <c r="E17" s="25"/>
      <c r="F17" s="26">
        <f t="shared" si="2"/>
        <v>0</v>
      </c>
      <c r="G17" s="5"/>
      <c r="H17" s="2" t="str">
        <f>'Spisak igrača RS'!E26</f>
        <v>Jeftić Jovo</v>
      </c>
      <c r="I17" s="25"/>
      <c r="J17" s="25"/>
      <c r="K17" s="26">
        <f t="shared" si="3"/>
        <v>0</v>
      </c>
      <c r="L17" s="25"/>
      <c r="M17" s="25"/>
    </row>
    <row r="18" spans="1:13" ht="12.75" customHeight="1">
      <c r="A18" s="25"/>
      <c r="B18" s="25"/>
      <c r="C18" s="2" t="str">
        <f>'Spisak igrača RS'!E6</f>
        <v>Kos Darko</v>
      </c>
      <c r="D18" s="25"/>
      <c r="E18" s="25"/>
      <c r="F18" s="26">
        <f t="shared" si="2"/>
        <v>0</v>
      </c>
      <c r="G18" s="5"/>
      <c r="H18" s="2" t="str">
        <f>'Spisak igrača RS'!E27</f>
        <v>Kojić Miloš</v>
      </c>
      <c r="I18" s="25"/>
      <c r="J18" s="25"/>
      <c r="K18" s="26">
        <f t="shared" si="3"/>
        <v>0</v>
      </c>
      <c r="L18" s="25"/>
      <c r="M18" s="25"/>
    </row>
    <row r="19" spans="1:13" ht="12.75" customHeight="1">
      <c r="A19" s="25"/>
      <c r="B19" s="25"/>
      <c r="C19" s="2" t="str">
        <f>'Spisak igrača RS'!E7</f>
        <v>Spahalić Emir</v>
      </c>
      <c r="D19" s="25"/>
      <c r="E19" s="25"/>
      <c r="F19" s="26">
        <f t="shared" si="2"/>
        <v>0</v>
      </c>
      <c r="G19" s="5"/>
      <c r="H19" s="2" t="str">
        <f>'Spisak igrača RS'!E28</f>
        <v>Nović Srđan</v>
      </c>
      <c r="I19" s="25"/>
      <c r="J19" s="25"/>
      <c r="K19" s="26">
        <f t="shared" si="3"/>
        <v>0</v>
      </c>
      <c r="L19" s="25"/>
      <c r="M19" s="25"/>
    </row>
    <row r="20" spans="1:13" ht="12.75" customHeight="1">
      <c r="A20" s="25"/>
      <c r="B20" s="25"/>
      <c r="C20" s="2" t="str">
        <f>'Spisak igrača RS'!E8</f>
        <v>Hušidić Smail</v>
      </c>
      <c r="D20" s="25"/>
      <c r="E20" s="25"/>
      <c r="F20" s="26">
        <f t="shared" si="2"/>
        <v>0</v>
      </c>
      <c r="G20" s="5"/>
      <c r="H20" s="2" t="str">
        <f>'Spisak igrača RS'!E29</f>
        <v>Đurić Dalibor</v>
      </c>
      <c r="I20" s="25"/>
      <c r="J20" s="25"/>
      <c r="K20" s="26">
        <f t="shared" si="3"/>
        <v>0</v>
      </c>
      <c r="L20" s="25"/>
      <c r="M20" s="25"/>
    </row>
    <row r="21" spans="1:13" ht="12.75" customHeight="1">
      <c r="A21" s="25"/>
      <c r="B21" s="25"/>
      <c r="C21" s="2" t="str">
        <f>'Spisak igrača RS'!E9</f>
        <v>Svračić Mladen</v>
      </c>
      <c r="D21" s="25"/>
      <c r="E21" s="25"/>
      <c r="F21" s="26">
        <f t="shared" si="2"/>
        <v>0</v>
      </c>
      <c r="G21" s="5"/>
      <c r="H21" s="2" t="str">
        <f>'Spisak igrača RS'!E30</f>
        <v>Nikodinović M.</v>
      </c>
      <c r="I21" s="25"/>
      <c r="J21" s="25"/>
      <c r="K21" s="26">
        <f t="shared" si="3"/>
        <v>0</v>
      </c>
      <c r="L21" s="25"/>
      <c r="M21" s="25"/>
    </row>
    <row r="22" spans="1:13" ht="12.75" customHeight="1">
      <c r="A22" s="25"/>
      <c r="B22" s="25"/>
      <c r="C22" s="2" t="str">
        <f>'Spisak igrača RS'!E10</f>
        <v>Pajić Vedran</v>
      </c>
      <c r="D22" s="25"/>
      <c r="E22" s="25"/>
      <c r="F22" s="26">
        <f t="shared" si="2"/>
        <v>0</v>
      </c>
      <c r="G22" s="5"/>
      <c r="H22" s="2" t="str">
        <f>'Spisak igrača RS'!E31</f>
        <v>Suljević Đemil</v>
      </c>
      <c r="I22" s="25"/>
      <c r="J22" s="25"/>
      <c r="K22" s="26">
        <f t="shared" si="3"/>
        <v>0</v>
      </c>
      <c r="L22" s="25"/>
      <c r="M22" s="25"/>
    </row>
    <row r="23" spans="1:13" ht="12.75" customHeight="1">
      <c r="A23" s="25"/>
      <c r="B23" s="25"/>
      <c r="C23" s="2" t="str">
        <f>'Spisak igrača RS'!E11</f>
        <v>Eminagić Sakib</v>
      </c>
      <c r="D23" s="25"/>
      <c r="E23" s="25"/>
      <c r="F23" s="26">
        <f t="shared" si="2"/>
        <v>0</v>
      </c>
      <c r="G23" s="5"/>
      <c r="H23" s="2" t="str">
        <f>'Spisak igrača RS'!E32</f>
        <v>Simić Bojan</v>
      </c>
      <c r="I23" s="25"/>
      <c r="J23" s="25"/>
      <c r="K23" s="26">
        <f t="shared" si="3"/>
        <v>0</v>
      </c>
      <c r="L23" s="25"/>
      <c r="M23" s="25"/>
    </row>
    <row r="24" spans="3:11" ht="15.75" customHeight="1">
      <c r="C24" s="3"/>
      <c r="D24" s="25">
        <f>SUM(D16:D23)</f>
        <v>0</v>
      </c>
      <c r="E24" s="25">
        <f>SUM(E16:E23)</f>
        <v>0</v>
      </c>
      <c r="F24" s="1">
        <f>SUM(F16:F23)</f>
        <v>0</v>
      </c>
      <c r="G24" s="3"/>
      <c r="H24" s="3"/>
      <c r="I24" s="25">
        <f>SUM(I16:I23)</f>
        <v>0</v>
      </c>
      <c r="J24" s="25">
        <f>SUM(J16:J23)</f>
        <v>0</v>
      </c>
      <c r="K24" s="1">
        <f>SUM(K16:K23)</f>
        <v>0</v>
      </c>
    </row>
    <row r="25" spans="3:8" ht="9.75" customHeight="1">
      <c r="C25" s="3"/>
      <c r="G25" s="3"/>
      <c r="H25" s="3"/>
    </row>
    <row r="26" spans="1:13" ht="19.5" customHeight="1">
      <c r="A26" s="20" t="s">
        <v>4</v>
      </c>
      <c r="B26" s="20" t="s">
        <v>0</v>
      </c>
      <c r="C26" s="47" t="s">
        <v>13</v>
      </c>
      <c r="D26" s="48" t="s">
        <v>29</v>
      </c>
      <c r="E26" s="24"/>
      <c r="F26" s="27"/>
      <c r="G26" s="3"/>
      <c r="H26" s="47" t="s">
        <v>13</v>
      </c>
      <c r="I26" s="48" t="s">
        <v>170</v>
      </c>
      <c r="J26" s="24"/>
      <c r="K26" s="27"/>
      <c r="L26" s="20" t="s">
        <v>0</v>
      </c>
      <c r="M26" s="20" t="s">
        <v>4</v>
      </c>
    </row>
    <row r="27" spans="1:13" ht="15" customHeight="1">
      <c r="A27" s="23">
        <f>SUM(A28:A35)</f>
        <v>0</v>
      </c>
      <c r="B27" s="21">
        <f>SUM(B28:B35)</f>
        <v>0</v>
      </c>
      <c r="C27" s="2" t="s">
        <v>12</v>
      </c>
      <c r="D27" s="25" t="s">
        <v>1</v>
      </c>
      <c r="E27" s="25" t="s">
        <v>2</v>
      </c>
      <c r="F27" s="26" t="s">
        <v>3</v>
      </c>
      <c r="G27" s="3"/>
      <c r="H27" s="2" t="s">
        <v>12</v>
      </c>
      <c r="I27" s="25" t="s">
        <v>1</v>
      </c>
      <c r="J27" s="25" t="s">
        <v>2</v>
      </c>
      <c r="K27" s="26" t="s">
        <v>3</v>
      </c>
      <c r="L27" s="21">
        <f>SUM(L28:L35)</f>
        <v>0</v>
      </c>
      <c r="M27" s="21">
        <f>SUM(M28:M35)</f>
        <v>0</v>
      </c>
    </row>
    <row r="28" spans="1:13" ht="12.75" customHeight="1">
      <c r="A28" s="49"/>
      <c r="B28" s="25"/>
      <c r="C28" s="2" t="str">
        <f>'Spisak igrača RS'!B25</f>
        <v>Šoškić Goran</v>
      </c>
      <c r="D28" s="25"/>
      <c r="E28" s="25"/>
      <c r="F28" s="26">
        <f aca="true" t="shared" si="4" ref="F28:F35">SUM(D28,E28)</f>
        <v>0</v>
      </c>
      <c r="G28" s="5"/>
      <c r="H28" s="2" t="str">
        <f>'Spisak igrača RS'!B49</f>
        <v>Radović Gajo</v>
      </c>
      <c r="I28" s="25"/>
      <c r="J28" s="25"/>
      <c r="K28" s="26">
        <f aca="true" t="shared" si="5" ref="K28:K35">SUM(I28,J28)</f>
        <v>0</v>
      </c>
      <c r="L28" s="25"/>
      <c r="M28" s="49"/>
    </row>
    <row r="29" spans="1:13" ht="12.75" customHeight="1">
      <c r="A29" s="25"/>
      <c r="B29" s="25"/>
      <c r="C29" s="2" t="str">
        <f>'Spisak igrača RS'!B26</f>
        <v>Bjelić Nenad</v>
      </c>
      <c r="D29" s="25"/>
      <c r="E29" s="25"/>
      <c r="F29" s="26">
        <f t="shared" si="4"/>
        <v>0</v>
      </c>
      <c r="G29" s="5"/>
      <c r="H29" s="2" t="str">
        <f>'Spisak igrača RS'!B50</f>
        <v>Magazin Zoran</v>
      </c>
      <c r="I29" s="25"/>
      <c r="J29" s="25"/>
      <c r="K29" s="26">
        <f t="shared" si="5"/>
        <v>0</v>
      </c>
      <c r="L29" s="25"/>
      <c r="M29" s="25"/>
    </row>
    <row r="30" spans="1:13" ht="12.75" customHeight="1">
      <c r="A30" s="25"/>
      <c r="B30" s="25"/>
      <c r="C30" s="2" t="str">
        <f>'Spisak igrača RS'!B27</f>
        <v>Veletić Marinko</v>
      </c>
      <c r="D30" s="25"/>
      <c r="E30" s="25"/>
      <c r="F30" s="26">
        <f t="shared" si="4"/>
        <v>0</v>
      </c>
      <c r="G30" s="5"/>
      <c r="H30" s="2" t="str">
        <f>'Spisak igrača RS'!B51</f>
        <v>Kilibarda Vasilj</v>
      </c>
      <c r="I30" s="25"/>
      <c r="J30" s="25"/>
      <c r="K30" s="26">
        <f t="shared" si="5"/>
        <v>0</v>
      </c>
      <c r="L30" s="25"/>
      <c r="M30" s="25"/>
    </row>
    <row r="31" spans="1:13" ht="12.75" customHeight="1">
      <c r="A31" s="25"/>
      <c r="B31" s="25"/>
      <c r="C31" s="2" t="str">
        <f>'Spisak igrača RS'!B28</f>
        <v>Panić Dragiša</v>
      </c>
      <c r="D31" s="25"/>
      <c r="E31" s="25"/>
      <c r="F31" s="26">
        <f t="shared" si="4"/>
        <v>0</v>
      </c>
      <c r="G31" s="5"/>
      <c r="H31" s="2" t="str">
        <f>'Spisak igrača RS'!B52</f>
        <v>Radović Srđan</v>
      </c>
      <c r="I31" s="25"/>
      <c r="J31" s="25"/>
      <c r="K31" s="26">
        <f t="shared" si="5"/>
        <v>0</v>
      </c>
      <c r="L31" s="25"/>
      <c r="M31" s="25"/>
    </row>
    <row r="32" spans="1:13" ht="12.75" customHeight="1">
      <c r="A32" s="25"/>
      <c r="B32" s="25"/>
      <c r="C32" s="2" t="str">
        <f>'Spisak igrača RS'!B29</f>
        <v>Đurović Vasilije</v>
      </c>
      <c r="D32" s="25"/>
      <c r="E32" s="25"/>
      <c r="F32" s="26">
        <f t="shared" si="4"/>
        <v>0</v>
      </c>
      <c r="G32" s="5"/>
      <c r="H32" s="2" t="str">
        <f>'Spisak igrača RS'!B53</f>
        <v>Barbarić Slavko</v>
      </c>
      <c r="I32" s="25"/>
      <c r="J32" s="25"/>
      <c r="K32" s="26">
        <f t="shared" si="5"/>
        <v>0</v>
      </c>
      <c r="L32" s="25"/>
      <c r="M32" s="25"/>
    </row>
    <row r="33" spans="1:13" ht="12.75" customHeight="1">
      <c r="A33" s="25"/>
      <c r="B33" s="25"/>
      <c r="C33" s="2" t="str">
        <f>'Spisak igrača RS'!B30</f>
        <v>Tešanović C.</v>
      </c>
      <c r="D33" s="25"/>
      <c r="E33" s="25"/>
      <c r="F33" s="26">
        <f t="shared" si="4"/>
        <v>0</v>
      </c>
      <c r="G33" s="5"/>
      <c r="H33" s="2" t="str">
        <f>'Spisak igrača RS'!B54</f>
        <v>Pejović Velimir</v>
      </c>
      <c r="I33" s="25"/>
      <c r="J33" s="25"/>
      <c r="K33" s="26">
        <f t="shared" si="5"/>
        <v>0</v>
      </c>
      <c r="L33" s="25"/>
      <c r="M33" s="25"/>
    </row>
    <row r="34" spans="1:13" ht="12.75" customHeight="1">
      <c r="A34" s="25"/>
      <c r="B34" s="25"/>
      <c r="C34" s="2" t="str">
        <f>'Spisak igrača RS'!B31</f>
        <v>Savić Boban</v>
      </c>
      <c r="D34" s="25"/>
      <c r="E34" s="25"/>
      <c r="F34" s="26">
        <f t="shared" si="4"/>
        <v>0</v>
      </c>
      <c r="G34" s="5"/>
      <c r="H34" s="2" t="str">
        <f>'Spisak igrača RS'!B55</f>
        <v>Vučurević Miloš</v>
      </c>
      <c r="I34" s="25"/>
      <c r="J34" s="25"/>
      <c r="K34" s="26">
        <f t="shared" si="5"/>
        <v>0</v>
      </c>
      <c r="L34" s="25"/>
      <c r="M34" s="25"/>
    </row>
    <row r="35" spans="1:13" ht="12.75" customHeight="1">
      <c r="A35" s="25"/>
      <c r="B35" s="25"/>
      <c r="C35" s="2" t="str">
        <f>'Spisak igrača RS'!B32</f>
        <v>Krunić Stevan</v>
      </c>
      <c r="D35" s="25"/>
      <c r="E35" s="25"/>
      <c r="F35" s="26">
        <f t="shared" si="4"/>
        <v>0</v>
      </c>
      <c r="G35" s="5"/>
      <c r="H35" s="2" t="str">
        <f>'Spisak igrača RS'!B56</f>
        <v>Zečević Šćepan</v>
      </c>
      <c r="I35" s="25"/>
      <c r="J35" s="25"/>
      <c r="K35" s="26">
        <f t="shared" si="5"/>
        <v>0</v>
      </c>
      <c r="L35" s="25"/>
      <c r="M35" s="25"/>
    </row>
    <row r="36" spans="3:11" ht="15.75" customHeight="1">
      <c r="C36" s="3"/>
      <c r="D36" s="25">
        <f>SUM(D28:D35)</f>
        <v>0</v>
      </c>
      <c r="E36" s="25">
        <f>SUM(E28:E35)</f>
        <v>0</v>
      </c>
      <c r="F36" s="1">
        <f>SUM(F28:F35)</f>
        <v>0</v>
      </c>
      <c r="G36" s="3"/>
      <c r="H36" s="3"/>
      <c r="I36" s="25">
        <f>SUM(I28:I35)</f>
        <v>0</v>
      </c>
      <c r="J36" s="25">
        <f>SUM(J28:J35)</f>
        <v>0</v>
      </c>
      <c r="K36" s="1">
        <f>SUM(K28:K35)</f>
        <v>0</v>
      </c>
    </row>
    <row r="37" spans="3:8" ht="9.75" customHeight="1">
      <c r="C37" s="3"/>
      <c r="G37" s="3"/>
      <c r="H37" s="3"/>
    </row>
    <row r="39" spans="1:13" ht="19.5" customHeight="1">
      <c r="A39" s="15"/>
      <c r="B39" s="34"/>
      <c r="C39" s="39" t="s">
        <v>16</v>
      </c>
      <c r="D39" s="24"/>
      <c r="E39" s="24"/>
      <c r="F39" s="41"/>
      <c r="G39" s="4"/>
      <c r="H39" s="42"/>
      <c r="I39" s="24"/>
      <c r="J39" s="24"/>
      <c r="K39" s="41"/>
      <c r="L39" s="43"/>
      <c r="M39" s="44"/>
    </row>
    <row r="40" spans="1:13" ht="15" customHeight="1">
      <c r="A40" s="36"/>
      <c r="B40" s="35" t="s">
        <v>14</v>
      </c>
      <c r="C40" s="2" t="s">
        <v>15</v>
      </c>
      <c r="D40" s="25" t="s">
        <v>0</v>
      </c>
      <c r="E40" s="25" t="s">
        <v>4</v>
      </c>
      <c r="F40" s="1" t="s">
        <v>5</v>
      </c>
      <c r="G40" s="3"/>
      <c r="H40" s="30" t="s">
        <v>23</v>
      </c>
      <c r="I40" s="31" t="s">
        <v>17</v>
      </c>
      <c r="J40" s="31" t="s">
        <v>18</v>
      </c>
      <c r="K40" s="32" t="s">
        <v>21</v>
      </c>
      <c r="L40" s="40" t="s">
        <v>19</v>
      </c>
      <c r="M40" s="40" t="s">
        <v>20</v>
      </c>
    </row>
    <row r="41" spans="1:13" ht="15.75" customHeight="1">
      <c r="A41" s="38"/>
      <c r="B41" s="25">
        <v>1</v>
      </c>
      <c r="C41" s="2" t="s">
        <v>171</v>
      </c>
      <c r="D41" s="45">
        <f>L41-M41</f>
        <v>0</v>
      </c>
      <c r="E41" s="45">
        <f>I41-J41</f>
        <v>0</v>
      </c>
      <c r="F41" s="26"/>
      <c r="G41" s="5"/>
      <c r="H41" s="2" t="s">
        <v>22</v>
      </c>
      <c r="I41" s="46"/>
      <c r="J41" s="46"/>
      <c r="K41" s="45"/>
      <c r="L41" s="46"/>
      <c r="M41" s="46"/>
    </row>
    <row r="42" spans="1:13" ht="15.75" customHeight="1">
      <c r="A42" s="37"/>
      <c r="B42" s="25">
        <v>2</v>
      </c>
      <c r="C42" s="2" t="s">
        <v>30</v>
      </c>
      <c r="D42" s="45">
        <f aca="true" t="shared" si="6" ref="D42:D47">L42-M42</f>
        <v>0</v>
      </c>
      <c r="E42" s="45">
        <f aca="true" t="shared" si="7" ref="E42:E47">I42-J42</f>
        <v>0</v>
      </c>
      <c r="F42" s="26"/>
      <c r="G42" s="5"/>
      <c r="H42" s="2" t="s">
        <v>22</v>
      </c>
      <c r="I42" s="46"/>
      <c r="J42" s="46"/>
      <c r="K42" s="45"/>
      <c r="L42" s="46"/>
      <c r="M42" s="46"/>
    </row>
    <row r="43" spans="1:13" ht="15.75" customHeight="1">
      <c r="A43" s="37"/>
      <c r="B43" s="25">
        <v>3</v>
      </c>
      <c r="C43" s="2" t="s">
        <v>31</v>
      </c>
      <c r="D43" s="45">
        <f t="shared" si="6"/>
        <v>0</v>
      </c>
      <c r="E43" s="45">
        <f t="shared" si="7"/>
        <v>0</v>
      </c>
      <c r="F43" s="26"/>
      <c r="G43" s="5"/>
      <c r="H43" s="2" t="s">
        <v>22</v>
      </c>
      <c r="I43" s="46"/>
      <c r="J43" s="46"/>
      <c r="K43" s="45"/>
      <c r="L43" s="46"/>
      <c r="M43" s="46"/>
    </row>
    <row r="44" spans="1:13" ht="15.75" customHeight="1">
      <c r="A44" s="37"/>
      <c r="B44" s="25">
        <v>4</v>
      </c>
      <c r="C44" s="2" t="s">
        <v>32</v>
      </c>
      <c r="D44" s="45">
        <f t="shared" si="6"/>
        <v>0</v>
      </c>
      <c r="E44" s="45">
        <f t="shared" si="7"/>
        <v>0</v>
      </c>
      <c r="F44" s="26"/>
      <c r="G44" s="5"/>
      <c r="H44" s="2" t="s">
        <v>22</v>
      </c>
      <c r="I44" s="46"/>
      <c r="J44" s="46"/>
      <c r="K44" s="45"/>
      <c r="L44" s="46"/>
      <c r="M44" s="46"/>
    </row>
    <row r="45" spans="1:13" ht="15.75" customHeight="1">
      <c r="A45" s="37"/>
      <c r="B45" s="25">
        <v>5</v>
      </c>
      <c r="C45" s="2" t="s">
        <v>33</v>
      </c>
      <c r="D45" s="45">
        <f t="shared" si="6"/>
        <v>0</v>
      </c>
      <c r="E45" s="45">
        <f t="shared" si="7"/>
        <v>0</v>
      </c>
      <c r="F45" s="26"/>
      <c r="G45" s="5"/>
      <c r="H45" s="2" t="s">
        <v>22</v>
      </c>
      <c r="I45" s="46"/>
      <c r="J45" s="46"/>
      <c r="K45" s="45"/>
      <c r="L45" s="46"/>
      <c r="M45" s="46"/>
    </row>
    <row r="46" spans="1:13" ht="15.75" customHeight="1">
      <c r="A46" s="37"/>
      <c r="B46" s="25">
        <v>6</v>
      </c>
      <c r="C46" s="2" t="s">
        <v>29</v>
      </c>
      <c r="D46" s="45">
        <f t="shared" si="6"/>
        <v>0</v>
      </c>
      <c r="E46" s="45">
        <f t="shared" si="7"/>
        <v>0</v>
      </c>
      <c r="F46" s="26"/>
      <c r="G46" s="5"/>
      <c r="H46" s="2" t="s">
        <v>22</v>
      </c>
      <c r="I46" s="46"/>
      <c r="J46" s="46"/>
      <c r="K46" s="45"/>
      <c r="L46" s="46"/>
      <c r="M46" s="46"/>
    </row>
    <row r="47" spans="1:13" ht="15.75" customHeight="1">
      <c r="A47" s="37"/>
      <c r="B47" s="25">
        <v>7</v>
      </c>
      <c r="C47" s="2" t="s">
        <v>34</v>
      </c>
      <c r="D47" s="45">
        <f t="shared" si="6"/>
        <v>0</v>
      </c>
      <c r="E47" s="45">
        <f t="shared" si="7"/>
        <v>0</v>
      </c>
      <c r="F47" s="26"/>
      <c r="G47" s="5"/>
      <c r="H47" s="2" t="s">
        <v>22</v>
      </c>
      <c r="I47" s="46"/>
      <c r="J47" s="46"/>
      <c r="K47" s="45"/>
      <c r="L47" s="46"/>
      <c r="M47" s="46"/>
    </row>
    <row r="48" spans="3:13" ht="15.75" customHeight="1">
      <c r="C48" s="3"/>
      <c r="D48" s="1">
        <f>SUM(D41:D47)</f>
        <v>0</v>
      </c>
      <c r="E48" s="1">
        <f>SUM(E41:E47)</f>
        <v>0</v>
      </c>
      <c r="F48" s="1">
        <f>SUM(F41:F47)</f>
        <v>0</v>
      </c>
      <c r="G48" s="3"/>
      <c r="H48" s="28"/>
      <c r="I48" s="31"/>
      <c r="J48" s="31"/>
      <c r="K48" s="33"/>
      <c r="L48" s="29"/>
      <c r="M48" s="29"/>
    </row>
  </sheetData>
  <sheetProtection/>
  <printOptions/>
  <pageMargins left="0.7" right="0.7" top="0.75" bottom="0.75" header="0.3" footer="0.3"/>
  <pageSetup orientation="portrait" r:id="rId1"/>
  <headerFooter>
    <oddHeader>&amp;C&amp;"Arial,Bold"1. (prvo) kolo Lige RS sezona 2013/14.&amp;"Arial,Regular"                                                              5./6.10.2013.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4.7109375" style="222" customWidth="1"/>
    <col min="2" max="2" width="10.7109375" style="194" customWidth="1"/>
    <col min="3" max="3" width="5.7109375" style="194" customWidth="1"/>
    <col min="4" max="4" width="20.7109375" style="264" customWidth="1"/>
    <col min="5" max="5" width="5.7109375" style="194" customWidth="1"/>
    <col min="6" max="8" width="27.28125" style="194" customWidth="1"/>
    <col min="9" max="16384" width="9.140625" style="194" customWidth="1"/>
  </cols>
  <sheetData>
    <row r="1" spans="1:6" ht="19.5" customHeight="1">
      <c r="A1" s="311"/>
      <c r="B1" s="313"/>
      <c r="C1" s="263"/>
      <c r="D1" s="194"/>
      <c r="F1" s="278" t="s">
        <v>404</v>
      </c>
    </row>
    <row r="2" spans="1:7" ht="15.75" customHeight="1">
      <c r="A2" s="312"/>
      <c r="B2" s="314"/>
      <c r="C2" s="275"/>
      <c r="D2" s="276"/>
      <c r="E2" s="277"/>
      <c r="F2" s="277"/>
      <c r="G2" s="277"/>
    </row>
    <row r="3" spans="1:8" ht="15.75" customHeight="1">
      <c r="A3" s="279"/>
      <c r="B3" s="275"/>
      <c r="C3" s="275"/>
      <c r="D3" s="282" t="s">
        <v>394</v>
      </c>
      <c r="E3" s="283"/>
      <c r="F3" s="282" t="s">
        <v>395</v>
      </c>
      <c r="G3" s="282" t="s">
        <v>396</v>
      </c>
      <c r="H3" s="282" t="s">
        <v>397</v>
      </c>
    </row>
    <row r="4" spans="1:8" ht="15.75" customHeight="1" thickBot="1">
      <c r="A4" s="279"/>
      <c r="B4" s="275"/>
      <c r="C4" s="275"/>
      <c r="D4" s="280"/>
      <c r="E4" s="277"/>
      <c r="F4" s="280"/>
      <c r="G4" s="280"/>
      <c r="H4" s="280"/>
    </row>
    <row r="5" spans="1:8" ht="15.75" customHeight="1">
      <c r="A5" s="194"/>
      <c r="B5" s="281">
        <v>11</v>
      </c>
      <c r="C5" s="265"/>
      <c r="D5" s="268" t="s">
        <v>409</v>
      </c>
      <c r="E5" s="269"/>
      <c r="F5" s="273" t="s">
        <v>408</v>
      </c>
      <c r="G5" s="269" t="s">
        <v>407</v>
      </c>
      <c r="H5" s="269" t="s">
        <v>405</v>
      </c>
    </row>
    <row r="6" spans="1:8" ht="15.75" customHeight="1" thickBot="1">
      <c r="A6" s="194"/>
      <c r="B6" s="281"/>
      <c r="C6" s="266"/>
      <c r="D6" s="270" t="s">
        <v>323</v>
      </c>
      <c r="E6" s="271"/>
      <c r="F6" s="274" t="s">
        <v>323</v>
      </c>
      <c r="G6" s="271" t="s">
        <v>406</v>
      </c>
      <c r="H6" s="271" t="s">
        <v>406</v>
      </c>
    </row>
    <row r="7" spans="1:8" ht="15.75" customHeight="1">
      <c r="A7" s="194"/>
      <c r="B7" s="281">
        <v>12</v>
      </c>
      <c r="C7" s="265"/>
      <c r="D7" s="268" t="s">
        <v>414</v>
      </c>
      <c r="E7" s="269"/>
      <c r="F7" s="273" t="s">
        <v>415</v>
      </c>
      <c r="G7" s="268" t="s">
        <v>416</v>
      </c>
      <c r="H7" s="273" t="s">
        <v>417</v>
      </c>
    </row>
    <row r="8" spans="1:8" ht="15.75" customHeight="1" thickBot="1">
      <c r="A8" s="194"/>
      <c r="B8" s="281"/>
      <c r="C8" s="266"/>
      <c r="D8" s="270" t="s">
        <v>323</v>
      </c>
      <c r="E8" s="271"/>
      <c r="F8" s="274" t="s">
        <v>323</v>
      </c>
      <c r="G8" s="270" t="s">
        <v>323</v>
      </c>
      <c r="H8" s="274" t="s">
        <v>323</v>
      </c>
    </row>
    <row r="9" spans="1:8" ht="15.75" customHeight="1">
      <c r="A9" s="194"/>
      <c r="B9" s="281">
        <v>13</v>
      </c>
      <c r="C9" s="265"/>
      <c r="D9" s="268" t="s">
        <v>411</v>
      </c>
      <c r="E9" s="269"/>
      <c r="F9" s="273" t="s">
        <v>413</v>
      </c>
      <c r="G9" s="269" t="s">
        <v>335</v>
      </c>
      <c r="H9" s="269" t="s">
        <v>410</v>
      </c>
    </row>
    <row r="10" spans="1:8" ht="15.75" customHeight="1" thickBot="1">
      <c r="A10" s="194"/>
      <c r="B10" s="281"/>
      <c r="C10" s="266"/>
      <c r="D10" s="270" t="s">
        <v>412</v>
      </c>
      <c r="E10" s="271"/>
      <c r="F10" s="274" t="s">
        <v>323</v>
      </c>
      <c r="G10" s="271" t="s">
        <v>406</v>
      </c>
      <c r="H10" s="271" t="s">
        <v>406</v>
      </c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4.7109375" style="222" customWidth="1"/>
    <col min="2" max="2" width="8.140625" style="194" customWidth="1"/>
    <col min="3" max="3" width="10.28125" style="194" customWidth="1"/>
    <col min="4" max="4" width="20.7109375" style="264" customWidth="1"/>
    <col min="5" max="5" width="5.7109375" style="194" customWidth="1"/>
    <col min="6" max="8" width="27.28125" style="194" customWidth="1"/>
    <col min="9" max="16384" width="9.140625" style="194" customWidth="1"/>
  </cols>
  <sheetData>
    <row r="1" spans="1:6" ht="19.5" customHeight="1">
      <c r="A1" s="311"/>
      <c r="B1" s="313"/>
      <c r="C1" s="263"/>
      <c r="D1" s="194"/>
      <c r="F1" s="278" t="s">
        <v>428</v>
      </c>
    </row>
    <row r="2" spans="1:7" ht="15.75" customHeight="1">
      <c r="A2" s="311"/>
      <c r="B2" s="314"/>
      <c r="C2" s="275"/>
      <c r="D2" s="276"/>
      <c r="E2" s="277"/>
      <c r="F2" s="277"/>
      <c r="G2" s="277"/>
    </row>
    <row r="3" spans="1:8" ht="15.75" customHeight="1">
      <c r="A3" s="279"/>
      <c r="B3" s="275"/>
      <c r="C3" s="275"/>
      <c r="D3" s="282" t="s">
        <v>394</v>
      </c>
      <c r="E3" s="283"/>
      <c r="F3" s="282" t="s">
        <v>395</v>
      </c>
      <c r="G3" s="282" t="s">
        <v>396</v>
      </c>
      <c r="H3" s="282" t="s">
        <v>397</v>
      </c>
    </row>
    <row r="4" spans="1:8" ht="15.75" customHeight="1" thickBot="1">
      <c r="A4" s="279"/>
      <c r="B4" s="275"/>
      <c r="C4" s="275"/>
      <c r="D4" s="280"/>
      <c r="E4" s="277"/>
      <c r="F4" s="280"/>
      <c r="G4" s="280"/>
      <c r="H4" s="280"/>
    </row>
    <row r="5" spans="1:8" ht="15.75" customHeight="1">
      <c r="A5" s="194"/>
      <c r="B5" s="281">
        <v>17</v>
      </c>
      <c r="C5" s="265"/>
      <c r="D5" s="268" t="s">
        <v>390</v>
      </c>
      <c r="E5" s="269"/>
      <c r="F5" s="273" t="s">
        <v>398</v>
      </c>
      <c r="G5" s="269" t="s">
        <v>370</v>
      </c>
      <c r="H5" s="269" t="s">
        <v>381</v>
      </c>
    </row>
    <row r="6" spans="1:8" ht="15.75" customHeight="1" thickBot="1">
      <c r="A6" s="194"/>
      <c r="B6" s="281"/>
      <c r="C6" s="266"/>
      <c r="D6" s="270" t="s">
        <v>180</v>
      </c>
      <c r="E6" s="271"/>
      <c r="F6" s="274" t="s">
        <v>321</v>
      </c>
      <c r="G6" s="271" t="s">
        <v>324</v>
      </c>
      <c r="H6" s="271" t="s">
        <v>26</v>
      </c>
    </row>
    <row r="7" spans="1:8" ht="15.75" customHeight="1">
      <c r="A7" s="194"/>
      <c r="B7" s="281">
        <v>18</v>
      </c>
      <c r="C7" s="265"/>
      <c r="D7" s="268" t="s">
        <v>383</v>
      </c>
      <c r="E7" s="269"/>
      <c r="F7" s="273" t="s">
        <v>382</v>
      </c>
      <c r="G7" s="268" t="s">
        <v>385</v>
      </c>
      <c r="H7" s="273" t="s">
        <v>332</v>
      </c>
    </row>
    <row r="8" spans="1:8" ht="15.75" customHeight="1" thickBot="1">
      <c r="A8" s="194"/>
      <c r="B8" s="281"/>
      <c r="C8" s="266"/>
      <c r="D8" s="270" t="s">
        <v>26</v>
      </c>
      <c r="E8" s="271"/>
      <c r="F8" s="274" t="s">
        <v>26</v>
      </c>
      <c r="G8" s="270" t="s">
        <v>386</v>
      </c>
      <c r="H8" s="274" t="s">
        <v>330</v>
      </c>
    </row>
    <row r="9" spans="1:8" ht="15.75" customHeight="1">
      <c r="A9" s="194"/>
      <c r="B9" s="281">
        <v>19</v>
      </c>
      <c r="C9" s="265"/>
      <c r="D9" s="268" t="s">
        <v>380</v>
      </c>
      <c r="E9" s="269"/>
      <c r="F9" s="273" t="s">
        <v>328</v>
      </c>
      <c r="G9" s="273" t="s">
        <v>378</v>
      </c>
      <c r="H9" s="269" t="s">
        <v>377</v>
      </c>
    </row>
    <row r="10" spans="1:8" ht="15.75" customHeight="1" thickBot="1">
      <c r="A10" s="194"/>
      <c r="B10" s="281"/>
      <c r="C10" s="266"/>
      <c r="D10" s="270" t="s">
        <v>26</v>
      </c>
      <c r="E10" s="271"/>
      <c r="F10" s="274" t="s">
        <v>327</v>
      </c>
      <c r="G10" s="274" t="s">
        <v>26</v>
      </c>
      <c r="H10" s="271" t="s">
        <v>26</v>
      </c>
    </row>
    <row r="11" spans="1:8" ht="15.75" customHeight="1">
      <c r="A11" s="194"/>
      <c r="B11" s="281">
        <v>20</v>
      </c>
      <c r="C11" s="265"/>
      <c r="D11" s="268" t="s">
        <v>351</v>
      </c>
      <c r="E11" s="272"/>
      <c r="F11" s="273" t="s">
        <v>337</v>
      </c>
      <c r="G11" s="273" t="s">
        <v>376</v>
      </c>
      <c r="H11" s="273" t="s">
        <v>325</v>
      </c>
    </row>
    <row r="12" spans="1:8" ht="15.75" customHeight="1" thickBot="1">
      <c r="A12" s="194"/>
      <c r="B12" s="281"/>
      <c r="C12" s="266"/>
      <c r="D12" s="270" t="s">
        <v>427</v>
      </c>
      <c r="E12" s="267"/>
      <c r="F12" s="274" t="s">
        <v>327</v>
      </c>
      <c r="G12" s="274" t="s">
        <v>26</v>
      </c>
      <c r="H12" s="274" t="s">
        <v>321</v>
      </c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7109375" style="222" customWidth="1"/>
    <col min="2" max="2" width="10.7109375" style="194" customWidth="1"/>
    <col min="3" max="3" width="5.7109375" style="194" customWidth="1"/>
    <col min="4" max="4" width="20.7109375" style="264" customWidth="1"/>
    <col min="5" max="5" width="5.7109375" style="194" customWidth="1"/>
    <col min="6" max="8" width="27.28125" style="194" customWidth="1"/>
    <col min="9" max="16384" width="9.140625" style="194" customWidth="1"/>
  </cols>
  <sheetData>
    <row r="1" spans="1:6" ht="19.5" customHeight="1">
      <c r="A1" s="311"/>
      <c r="B1" s="313"/>
      <c r="C1" s="263"/>
      <c r="D1" s="194"/>
      <c r="F1" s="278" t="s">
        <v>399</v>
      </c>
    </row>
    <row r="2" spans="1:7" ht="15.75" customHeight="1">
      <c r="A2" s="312"/>
      <c r="B2" s="314"/>
      <c r="C2" s="275"/>
      <c r="D2" s="276"/>
      <c r="E2" s="277"/>
      <c r="F2" s="277"/>
      <c r="G2" s="277"/>
    </row>
    <row r="3" spans="1:8" ht="15.75" customHeight="1">
      <c r="A3" s="279"/>
      <c r="B3" s="275"/>
      <c r="C3" s="275"/>
      <c r="D3" s="282" t="s">
        <v>394</v>
      </c>
      <c r="E3" s="283"/>
      <c r="F3" s="282" t="s">
        <v>395</v>
      </c>
      <c r="G3" s="282" t="s">
        <v>396</v>
      </c>
      <c r="H3" s="282" t="s">
        <v>397</v>
      </c>
    </row>
    <row r="4" spans="1:8" ht="15.75" customHeight="1" thickBot="1">
      <c r="A4" s="279"/>
      <c r="B4" s="275"/>
      <c r="C4" s="275"/>
      <c r="D4" s="280"/>
      <c r="E4" s="277"/>
      <c r="F4" s="280"/>
      <c r="G4" s="280"/>
      <c r="H4" s="280"/>
    </row>
    <row r="5" spans="1:8" ht="15.75" customHeight="1">
      <c r="A5" s="194"/>
      <c r="B5" s="281">
        <v>11</v>
      </c>
      <c r="C5" s="265"/>
      <c r="D5" s="268" t="s">
        <v>388</v>
      </c>
      <c r="E5" s="269"/>
      <c r="F5" s="273" t="s">
        <v>382</v>
      </c>
      <c r="G5" s="273" t="s">
        <v>334</v>
      </c>
      <c r="H5" s="269" t="s">
        <v>381</v>
      </c>
    </row>
    <row r="6" spans="1:8" ht="15.75" customHeight="1" thickBot="1">
      <c r="A6" s="194"/>
      <c r="B6" s="281"/>
      <c r="C6" s="266"/>
      <c r="D6" s="270" t="s">
        <v>386</v>
      </c>
      <c r="E6" s="271"/>
      <c r="F6" s="274" t="s">
        <v>26</v>
      </c>
      <c r="G6" s="274" t="s">
        <v>327</v>
      </c>
      <c r="H6" s="271" t="s">
        <v>26</v>
      </c>
    </row>
    <row r="7" spans="1:8" ht="15.75" customHeight="1">
      <c r="A7" s="194"/>
      <c r="B7" s="281">
        <v>12</v>
      </c>
      <c r="C7" s="265"/>
      <c r="D7" s="268" t="s">
        <v>387</v>
      </c>
      <c r="E7" s="269"/>
      <c r="F7" s="273" t="s">
        <v>368</v>
      </c>
      <c r="G7" s="273" t="s">
        <v>378</v>
      </c>
      <c r="H7" s="269" t="s">
        <v>390</v>
      </c>
    </row>
    <row r="8" spans="1:8" ht="15.75" customHeight="1" thickBot="1">
      <c r="A8" s="194"/>
      <c r="B8" s="281"/>
      <c r="C8" s="266"/>
      <c r="D8" s="270" t="s">
        <v>386</v>
      </c>
      <c r="E8" s="271"/>
      <c r="F8" s="274" t="s">
        <v>170</v>
      </c>
      <c r="G8" s="274" t="s">
        <v>26</v>
      </c>
      <c r="H8" s="271" t="s">
        <v>180</v>
      </c>
    </row>
    <row r="9" spans="1:8" ht="15.75" customHeight="1">
      <c r="A9" s="194"/>
      <c r="B9" s="281">
        <v>13</v>
      </c>
      <c r="C9" s="265"/>
      <c r="D9" s="268" t="s">
        <v>369</v>
      </c>
      <c r="E9" s="269"/>
      <c r="F9" s="273" t="s">
        <v>361</v>
      </c>
      <c r="G9" s="273" t="s">
        <v>398</v>
      </c>
      <c r="H9" s="269" t="s">
        <v>370</v>
      </c>
    </row>
    <row r="10" spans="1:8" ht="15.75" customHeight="1" thickBot="1">
      <c r="A10" s="194"/>
      <c r="B10" s="281"/>
      <c r="C10" s="266"/>
      <c r="D10" s="270" t="s">
        <v>268</v>
      </c>
      <c r="E10" s="271"/>
      <c r="F10" s="274" t="s">
        <v>28</v>
      </c>
      <c r="G10" s="274" t="s">
        <v>321</v>
      </c>
      <c r="H10" s="271" t="s">
        <v>324</v>
      </c>
    </row>
    <row r="11" spans="1:8" ht="15.75" customHeight="1">
      <c r="A11" s="194"/>
      <c r="B11" s="281">
        <v>14</v>
      </c>
      <c r="C11" s="265"/>
      <c r="D11" s="268" t="s">
        <v>383</v>
      </c>
      <c r="E11" s="269"/>
      <c r="F11" s="273" t="s">
        <v>338</v>
      </c>
      <c r="G11" s="273" t="s">
        <v>379</v>
      </c>
      <c r="H11" s="269" t="s">
        <v>389</v>
      </c>
    </row>
    <row r="12" spans="1:8" ht="15.75" customHeight="1" thickBot="1">
      <c r="A12" s="194"/>
      <c r="B12" s="281"/>
      <c r="C12" s="266"/>
      <c r="D12" s="270" t="s">
        <v>26</v>
      </c>
      <c r="E12" s="271"/>
      <c r="F12" s="274" t="s">
        <v>327</v>
      </c>
      <c r="G12" s="274" t="s">
        <v>26</v>
      </c>
      <c r="H12" s="271" t="s">
        <v>180</v>
      </c>
    </row>
    <row r="13" spans="1:8" ht="15.75" customHeight="1">
      <c r="A13" s="194"/>
      <c r="B13" s="281">
        <v>15</v>
      </c>
      <c r="C13" s="265"/>
      <c r="D13" s="268" t="s">
        <v>380</v>
      </c>
      <c r="E13" s="269"/>
      <c r="F13" s="273" t="s">
        <v>326</v>
      </c>
      <c r="G13" s="273" t="s">
        <v>331</v>
      </c>
      <c r="H13" s="269" t="s">
        <v>329</v>
      </c>
    </row>
    <row r="14" spans="1:8" ht="15.75" customHeight="1" thickBot="1">
      <c r="A14" s="194"/>
      <c r="B14" s="281"/>
      <c r="C14" s="266"/>
      <c r="D14" s="270" t="s">
        <v>26</v>
      </c>
      <c r="E14" s="271"/>
      <c r="F14" s="274" t="s">
        <v>327</v>
      </c>
      <c r="G14" s="274" t="s">
        <v>330</v>
      </c>
      <c r="H14" s="271" t="s">
        <v>330</v>
      </c>
    </row>
    <row r="15" spans="1:8" ht="15.75" customHeight="1">
      <c r="A15" s="194"/>
      <c r="B15" s="281">
        <v>16</v>
      </c>
      <c r="C15" s="265"/>
      <c r="D15" s="268" t="s">
        <v>385</v>
      </c>
      <c r="E15" s="269"/>
      <c r="F15" s="273" t="s">
        <v>328</v>
      </c>
      <c r="G15" s="273" t="s">
        <v>367</v>
      </c>
      <c r="H15" s="269" t="s">
        <v>377</v>
      </c>
    </row>
    <row r="16" spans="1:8" ht="15.75" customHeight="1" thickBot="1">
      <c r="A16" s="194"/>
      <c r="B16" s="281"/>
      <c r="C16" s="266"/>
      <c r="D16" s="270" t="s">
        <v>386</v>
      </c>
      <c r="E16" s="271"/>
      <c r="F16" s="274" t="s">
        <v>327</v>
      </c>
      <c r="G16" s="274" t="s">
        <v>170</v>
      </c>
      <c r="H16" s="271" t="s">
        <v>26</v>
      </c>
    </row>
    <row r="17" spans="1:8" ht="15.75" customHeight="1">
      <c r="A17" s="194"/>
      <c r="B17" s="281">
        <v>17</v>
      </c>
      <c r="C17" s="265"/>
      <c r="D17" s="268" t="s">
        <v>339</v>
      </c>
      <c r="E17" s="269"/>
      <c r="F17" s="273" t="s">
        <v>360</v>
      </c>
      <c r="G17" s="273" t="s">
        <v>351</v>
      </c>
      <c r="H17" s="269" t="s">
        <v>325</v>
      </c>
    </row>
    <row r="18" spans="1:8" ht="15.75" customHeight="1" thickBot="1">
      <c r="A18" s="194"/>
      <c r="B18" s="281"/>
      <c r="C18" s="266"/>
      <c r="D18" s="270" t="s">
        <v>28</v>
      </c>
      <c r="E18" s="271"/>
      <c r="F18" s="274" t="s">
        <v>28</v>
      </c>
      <c r="G18" s="274" t="s">
        <v>393</v>
      </c>
      <c r="H18" s="271" t="s">
        <v>321</v>
      </c>
    </row>
    <row r="19" spans="1:8" ht="15.75" customHeight="1">
      <c r="A19" s="194"/>
      <c r="B19" s="281">
        <v>18</v>
      </c>
      <c r="C19" s="265"/>
      <c r="D19" s="268" t="s">
        <v>376</v>
      </c>
      <c r="E19" s="272"/>
      <c r="F19" s="273" t="s">
        <v>332</v>
      </c>
      <c r="G19" s="273" t="s">
        <v>337</v>
      </c>
      <c r="H19" s="269" t="s">
        <v>322</v>
      </c>
    </row>
    <row r="20" spans="1:8" ht="15.75" customHeight="1" thickBot="1">
      <c r="A20" s="194"/>
      <c r="B20" s="281"/>
      <c r="C20" s="266"/>
      <c r="D20" s="270" t="s">
        <v>26</v>
      </c>
      <c r="E20" s="267"/>
      <c r="F20" s="274" t="s">
        <v>330</v>
      </c>
      <c r="G20" s="274" t="s">
        <v>327</v>
      </c>
      <c r="H20" s="271" t="s">
        <v>323</v>
      </c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.7109375" style="221" customWidth="1"/>
    <col min="2" max="2" width="14.7109375" style="222" customWidth="1"/>
    <col min="3" max="3" width="10.7109375" style="194" customWidth="1"/>
    <col min="4" max="4" width="7.7109375" style="194" customWidth="1"/>
    <col min="5" max="5" width="6.7109375" style="223" customWidth="1"/>
    <col min="6" max="14" width="6.7109375" style="194" customWidth="1"/>
    <col min="15" max="17" width="12.7109375" style="194" customWidth="1"/>
    <col min="18" max="16384" width="9.140625" style="194" customWidth="1"/>
  </cols>
  <sheetData>
    <row r="1" spans="1:17" ht="13.5" thickBot="1">
      <c r="A1" s="321" t="s">
        <v>315</v>
      </c>
      <c r="B1" s="323" t="s">
        <v>316</v>
      </c>
      <c r="C1" s="325" t="s">
        <v>15</v>
      </c>
      <c r="D1" s="192" t="s">
        <v>317</v>
      </c>
      <c r="E1" s="193" t="s">
        <v>318</v>
      </c>
      <c r="F1" s="315" t="s">
        <v>418</v>
      </c>
      <c r="G1" s="316"/>
      <c r="H1" s="316"/>
      <c r="I1" s="315" t="s">
        <v>418</v>
      </c>
      <c r="J1" s="316"/>
      <c r="K1" s="316"/>
      <c r="L1" s="315" t="s">
        <v>350</v>
      </c>
      <c r="M1" s="316"/>
      <c r="N1" s="319"/>
      <c r="O1" s="197"/>
      <c r="P1" s="198"/>
      <c r="Q1" s="198"/>
    </row>
    <row r="2" spans="1:17" ht="15.75" customHeight="1" thickBot="1">
      <c r="A2" s="322"/>
      <c r="B2" s="324"/>
      <c r="C2" s="326"/>
      <c r="D2" s="195" t="s">
        <v>319</v>
      </c>
      <c r="E2" s="196" t="s">
        <v>320</v>
      </c>
      <c r="F2" s="317"/>
      <c r="G2" s="318"/>
      <c r="H2" s="318"/>
      <c r="I2" s="317"/>
      <c r="J2" s="318"/>
      <c r="K2" s="318"/>
      <c r="L2" s="317"/>
      <c r="M2" s="318"/>
      <c r="N2" s="320"/>
      <c r="O2" s="200" t="s">
        <v>349</v>
      </c>
      <c r="P2" s="199" t="s">
        <v>359</v>
      </c>
      <c r="Q2" s="199" t="s">
        <v>425</v>
      </c>
    </row>
    <row r="3" spans="1:17" ht="15.75" customHeight="1">
      <c r="A3" s="246">
        <v>1</v>
      </c>
      <c r="B3" s="289" t="s">
        <v>411</v>
      </c>
      <c r="C3" s="290" t="s">
        <v>412</v>
      </c>
      <c r="D3" s="239">
        <f>SUM(H3,K3,N3)/E3</f>
        <v>563</v>
      </c>
      <c r="E3" s="204">
        <v>2</v>
      </c>
      <c r="F3" s="291">
        <v>363</v>
      </c>
      <c r="G3" s="240">
        <v>178</v>
      </c>
      <c r="H3" s="292">
        <f>(F3+G3)</f>
        <v>541</v>
      </c>
      <c r="I3" s="291">
        <v>372</v>
      </c>
      <c r="J3" s="241">
        <v>213</v>
      </c>
      <c r="K3" s="293">
        <f>(I3+J3)</f>
        <v>585</v>
      </c>
      <c r="L3" s="291"/>
      <c r="M3" s="240"/>
      <c r="N3" s="292">
        <f>(L3+M3)</f>
        <v>0</v>
      </c>
      <c r="O3" s="238">
        <f>SUM(H3,K3,N3)</f>
        <v>1126</v>
      </c>
      <c r="P3" s="205">
        <f>SUM(G3,J3,M3)</f>
        <v>391</v>
      </c>
      <c r="Q3" s="205">
        <v>3</v>
      </c>
    </row>
    <row r="4" spans="1:17" ht="15.75" customHeight="1">
      <c r="A4" s="201">
        <v>2</v>
      </c>
      <c r="B4" s="202" t="s">
        <v>413</v>
      </c>
      <c r="C4" s="288" t="s">
        <v>323</v>
      </c>
      <c r="D4" s="239">
        <f aca="true" t="shared" si="0" ref="D4:D21">SUM(H4,K4,N4)/E4</f>
        <v>540</v>
      </c>
      <c r="E4" s="204">
        <v>2</v>
      </c>
      <c r="F4" s="291">
        <v>354</v>
      </c>
      <c r="G4" s="240">
        <v>188</v>
      </c>
      <c r="H4" s="292">
        <f aca="true" t="shared" si="1" ref="H4:H21">(F4+G4)</f>
        <v>542</v>
      </c>
      <c r="I4" s="216">
        <v>352</v>
      </c>
      <c r="J4" s="207">
        <v>186</v>
      </c>
      <c r="K4" s="292">
        <f aca="true" t="shared" si="2" ref="K4:K21">(I4+J4)</f>
        <v>538</v>
      </c>
      <c r="L4" s="291"/>
      <c r="M4" s="240"/>
      <c r="N4" s="292">
        <f aca="true" t="shared" si="3" ref="N4:N21">(L4+M4)</f>
        <v>0</v>
      </c>
      <c r="O4" s="238">
        <f aca="true" t="shared" si="4" ref="O4:O21">SUM(H4,K4,N4)</f>
        <v>1080</v>
      </c>
      <c r="P4" s="205">
        <f aca="true" t="shared" si="5" ref="P4:P21">SUM(G4,J4,M4)</f>
        <v>374</v>
      </c>
      <c r="Q4" s="205">
        <v>4</v>
      </c>
    </row>
    <row r="5" spans="1:17" ht="15.75" customHeight="1">
      <c r="A5" s="201">
        <v>3</v>
      </c>
      <c r="B5" s="202" t="s">
        <v>335</v>
      </c>
      <c r="C5" s="288" t="s">
        <v>406</v>
      </c>
      <c r="D5" s="239">
        <f t="shared" si="0"/>
        <v>539.5</v>
      </c>
      <c r="E5" s="204">
        <v>2</v>
      </c>
      <c r="F5" s="291">
        <v>378</v>
      </c>
      <c r="G5" s="240">
        <v>171</v>
      </c>
      <c r="H5" s="292">
        <f t="shared" si="1"/>
        <v>549</v>
      </c>
      <c r="I5" s="206">
        <v>354</v>
      </c>
      <c r="J5" s="207">
        <v>176</v>
      </c>
      <c r="K5" s="292">
        <f t="shared" si="2"/>
        <v>530</v>
      </c>
      <c r="L5" s="291"/>
      <c r="M5" s="240"/>
      <c r="N5" s="292">
        <f t="shared" si="3"/>
        <v>0</v>
      </c>
      <c r="O5" s="238">
        <f t="shared" si="4"/>
        <v>1079</v>
      </c>
      <c r="P5" s="205">
        <f t="shared" si="5"/>
        <v>347</v>
      </c>
      <c r="Q5" s="205">
        <v>7</v>
      </c>
    </row>
    <row r="6" spans="1:17" ht="15.75" customHeight="1">
      <c r="A6" s="201">
        <v>4</v>
      </c>
      <c r="B6" s="202" t="s">
        <v>410</v>
      </c>
      <c r="C6" s="288" t="s">
        <v>406</v>
      </c>
      <c r="D6" s="239">
        <f t="shared" si="0"/>
        <v>530.5</v>
      </c>
      <c r="E6" s="204">
        <v>2</v>
      </c>
      <c r="F6" s="291">
        <v>340</v>
      </c>
      <c r="G6" s="240">
        <v>178</v>
      </c>
      <c r="H6" s="292">
        <f t="shared" si="1"/>
        <v>518</v>
      </c>
      <c r="I6" s="216">
        <v>375</v>
      </c>
      <c r="J6" s="207">
        <v>168</v>
      </c>
      <c r="K6" s="292">
        <f t="shared" si="2"/>
        <v>543</v>
      </c>
      <c r="L6" s="291"/>
      <c r="M6" s="240"/>
      <c r="N6" s="292">
        <f t="shared" si="3"/>
        <v>0</v>
      </c>
      <c r="O6" s="238">
        <f t="shared" si="4"/>
        <v>1061</v>
      </c>
      <c r="P6" s="205">
        <f t="shared" si="5"/>
        <v>346</v>
      </c>
      <c r="Q6" s="205">
        <v>18</v>
      </c>
    </row>
    <row r="7" spans="1:17" ht="15.75" customHeight="1">
      <c r="A7" s="201">
        <v>5</v>
      </c>
      <c r="B7" s="202" t="s">
        <v>414</v>
      </c>
      <c r="C7" s="288" t="s">
        <v>323</v>
      </c>
      <c r="D7" s="239">
        <f t="shared" si="0"/>
        <v>520</v>
      </c>
      <c r="E7" s="204">
        <v>2</v>
      </c>
      <c r="F7" s="291">
        <v>360</v>
      </c>
      <c r="G7" s="242">
        <v>165</v>
      </c>
      <c r="H7" s="292">
        <f t="shared" si="1"/>
        <v>525</v>
      </c>
      <c r="I7" s="206">
        <v>352</v>
      </c>
      <c r="J7" s="210">
        <v>163</v>
      </c>
      <c r="K7" s="292">
        <f t="shared" si="2"/>
        <v>515</v>
      </c>
      <c r="L7" s="291"/>
      <c r="M7" s="240"/>
      <c r="N7" s="292">
        <f t="shared" si="3"/>
        <v>0</v>
      </c>
      <c r="O7" s="238">
        <f t="shared" si="4"/>
        <v>1040</v>
      </c>
      <c r="P7" s="205">
        <f t="shared" si="5"/>
        <v>328</v>
      </c>
      <c r="Q7" s="205">
        <v>15</v>
      </c>
    </row>
    <row r="8" spans="1:17" ht="15.75" customHeight="1">
      <c r="A8" s="201">
        <v>6</v>
      </c>
      <c r="B8" s="202" t="s">
        <v>416</v>
      </c>
      <c r="C8" s="288" t="s">
        <v>323</v>
      </c>
      <c r="D8" s="239">
        <f t="shared" si="0"/>
        <v>517.5</v>
      </c>
      <c r="E8" s="204">
        <v>2</v>
      </c>
      <c r="F8" s="291">
        <v>355</v>
      </c>
      <c r="G8" s="242">
        <v>180</v>
      </c>
      <c r="H8" s="292">
        <f t="shared" si="1"/>
        <v>535</v>
      </c>
      <c r="I8" s="206">
        <v>369</v>
      </c>
      <c r="J8" s="210">
        <v>131</v>
      </c>
      <c r="K8" s="292">
        <f t="shared" si="2"/>
        <v>500</v>
      </c>
      <c r="L8" s="291"/>
      <c r="M8" s="240"/>
      <c r="N8" s="292">
        <f t="shared" si="3"/>
        <v>0</v>
      </c>
      <c r="O8" s="238">
        <f t="shared" si="4"/>
        <v>1035</v>
      </c>
      <c r="P8" s="205">
        <f t="shared" si="5"/>
        <v>311</v>
      </c>
      <c r="Q8" s="205">
        <v>13</v>
      </c>
    </row>
    <row r="9" spans="1:17" ht="15.75" customHeight="1">
      <c r="A9" s="201">
        <v>7</v>
      </c>
      <c r="B9" s="202" t="s">
        <v>415</v>
      </c>
      <c r="C9" s="288" t="s">
        <v>323</v>
      </c>
      <c r="D9" s="239">
        <f t="shared" si="0"/>
        <v>514</v>
      </c>
      <c r="E9" s="204">
        <v>2</v>
      </c>
      <c r="F9" s="291">
        <v>370</v>
      </c>
      <c r="G9" s="240">
        <v>172</v>
      </c>
      <c r="H9" s="292">
        <f t="shared" si="1"/>
        <v>542</v>
      </c>
      <c r="I9" s="216">
        <v>351</v>
      </c>
      <c r="J9" s="207">
        <v>135</v>
      </c>
      <c r="K9" s="292">
        <f t="shared" si="2"/>
        <v>486</v>
      </c>
      <c r="L9" s="291"/>
      <c r="M9" s="240"/>
      <c r="N9" s="292">
        <f t="shared" si="3"/>
        <v>0</v>
      </c>
      <c r="O9" s="238">
        <f t="shared" si="4"/>
        <v>1028</v>
      </c>
      <c r="P9" s="205">
        <f t="shared" si="5"/>
        <v>307</v>
      </c>
      <c r="Q9" s="205">
        <v>19</v>
      </c>
    </row>
    <row r="10" spans="1:17" ht="15.75" customHeight="1">
      <c r="A10" s="201">
        <v>8</v>
      </c>
      <c r="B10" s="202" t="s">
        <v>417</v>
      </c>
      <c r="C10" s="288" t="s">
        <v>323</v>
      </c>
      <c r="D10" s="239">
        <f t="shared" si="0"/>
        <v>506</v>
      </c>
      <c r="E10" s="204">
        <v>2</v>
      </c>
      <c r="F10" s="291">
        <v>351</v>
      </c>
      <c r="G10" s="244">
        <v>168</v>
      </c>
      <c r="H10" s="292">
        <f t="shared" si="1"/>
        <v>519</v>
      </c>
      <c r="I10" s="206">
        <v>345</v>
      </c>
      <c r="J10" s="213">
        <v>148</v>
      </c>
      <c r="K10" s="292">
        <f t="shared" si="2"/>
        <v>493</v>
      </c>
      <c r="L10" s="291"/>
      <c r="M10" s="240"/>
      <c r="N10" s="292">
        <f t="shared" si="3"/>
        <v>0</v>
      </c>
      <c r="O10" s="238">
        <f t="shared" si="4"/>
        <v>1012</v>
      </c>
      <c r="P10" s="205">
        <f t="shared" si="5"/>
        <v>316</v>
      </c>
      <c r="Q10" s="205">
        <v>17</v>
      </c>
    </row>
    <row r="11" spans="1:17" ht="15.75" customHeight="1">
      <c r="A11" s="201">
        <v>9</v>
      </c>
      <c r="B11" s="202" t="s">
        <v>409</v>
      </c>
      <c r="C11" s="288" t="s">
        <v>323</v>
      </c>
      <c r="D11" s="239">
        <f t="shared" si="0"/>
        <v>505</v>
      </c>
      <c r="E11" s="204">
        <v>2</v>
      </c>
      <c r="F11" s="291">
        <v>345</v>
      </c>
      <c r="G11" s="240">
        <v>155</v>
      </c>
      <c r="H11" s="292">
        <f t="shared" si="1"/>
        <v>500</v>
      </c>
      <c r="I11" s="216">
        <v>331</v>
      </c>
      <c r="J11" s="207">
        <v>179</v>
      </c>
      <c r="K11" s="292">
        <f t="shared" si="2"/>
        <v>510</v>
      </c>
      <c r="L11" s="291"/>
      <c r="M11" s="240"/>
      <c r="N11" s="292">
        <f t="shared" si="3"/>
        <v>0</v>
      </c>
      <c r="O11" s="238">
        <f t="shared" si="4"/>
        <v>1010</v>
      </c>
      <c r="P11" s="205">
        <f t="shared" si="5"/>
        <v>334</v>
      </c>
      <c r="Q11" s="205">
        <v>14</v>
      </c>
    </row>
    <row r="12" spans="1:17" ht="15.75" customHeight="1">
      <c r="A12" s="201">
        <v>10</v>
      </c>
      <c r="B12" s="202" t="s">
        <v>408</v>
      </c>
      <c r="C12" s="288" t="s">
        <v>323</v>
      </c>
      <c r="D12" s="239">
        <f t="shared" si="0"/>
        <v>495.5</v>
      </c>
      <c r="E12" s="204">
        <v>2</v>
      </c>
      <c r="F12" s="291">
        <v>334</v>
      </c>
      <c r="G12" s="240">
        <v>173</v>
      </c>
      <c r="H12" s="292">
        <f t="shared" si="1"/>
        <v>507</v>
      </c>
      <c r="I12" s="216">
        <v>335</v>
      </c>
      <c r="J12" s="207">
        <v>149</v>
      </c>
      <c r="K12" s="292">
        <f t="shared" si="2"/>
        <v>484</v>
      </c>
      <c r="L12" s="291"/>
      <c r="M12" s="240"/>
      <c r="N12" s="292">
        <f t="shared" si="3"/>
        <v>0</v>
      </c>
      <c r="O12" s="238">
        <f t="shared" si="4"/>
        <v>991</v>
      </c>
      <c r="P12" s="205">
        <f t="shared" si="5"/>
        <v>322</v>
      </c>
      <c r="Q12" s="205">
        <v>14</v>
      </c>
    </row>
    <row r="13" spans="1:17" ht="15.75" customHeight="1">
      <c r="A13" s="201">
        <v>11</v>
      </c>
      <c r="B13" s="202" t="s">
        <v>407</v>
      </c>
      <c r="C13" s="288" t="s">
        <v>406</v>
      </c>
      <c r="D13" s="239">
        <f t="shared" si="0"/>
        <v>495.5</v>
      </c>
      <c r="E13" s="204">
        <v>2</v>
      </c>
      <c r="F13" s="291">
        <v>326</v>
      </c>
      <c r="G13" s="242">
        <v>171</v>
      </c>
      <c r="H13" s="292">
        <f t="shared" si="1"/>
        <v>497</v>
      </c>
      <c r="I13" s="206">
        <v>352</v>
      </c>
      <c r="J13" s="210">
        <v>142</v>
      </c>
      <c r="K13" s="292">
        <f t="shared" si="2"/>
        <v>494</v>
      </c>
      <c r="L13" s="291"/>
      <c r="M13" s="240"/>
      <c r="N13" s="292">
        <f t="shared" si="3"/>
        <v>0</v>
      </c>
      <c r="O13" s="238">
        <f t="shared" si="4"/>
        <v>991</v>
      </c>
      <c r="P13" s="205">
        <f t="shared" si="5"/>
        <v>313</v>
      </c>
      <c r="Q13" s="205">
        <v>17</v>
      </c>
    </row>
    <row r="14" spans="1:17" ht="15.75" customHeight="1" thickBot="1">
      <c r="A14" s="254">
        <v>12</v>
      </c>
      <c r="B14" s="255" t="s">
        <v>405</v>
      </c>
      <c r="C14" s="296" t="s">
        <v>406</v>
      </c>
      <c r="D14" s="257">
        <f t="shared" si="0"/>
        <v>476</v>
      </c>
      <c r="E14" s="258">
        <v>2</v>
      </c>
      <c r="F14" s="297">
        <v>356</v>
      </c>
      <c r="G14" s="259">
        <v>120</v>
      </c>
      <c r="H14" s="298">
        <f t="shared" si="1"/>
        <v>476</v>
      </c>
      <c r="I14" s="299">
        <v>330</v>
      </c>
      <c r="J14" s="260">
        <v>146</v>
      </c>
      <c r="K14" s="298">
        <f t="shared" si="2"/>
        <v>476</v>
      </c>
      <c r="L14" s="297"/>
      <c r="M14" s="259"/>
      <c r="N14" s="298">
        <f t="shared" si="3"/>
        <v>0</v>
      </c>
      <c r="O14" s="261">
        <f t="shared" si="4"/>
        <v>952</v>
      </c>
      <c r="P14" s="262">
        <f t="shared" si="5"/>
        <v>266</v>
      </c>
      <c r="Q14" s="262">
        <v>35</v>
      </c>
    </row>
    <row r="15" spans="1:17" ht="15.75" customHeight="1">
      <c r="A15" s="246">
        <v>13</v>
      </c>
      <c r="B15" s="217" t="s">
        <v>419</v>
      </c>
      <c r="C15" s="220" t="s">
        <v>406</v>
      </c>
      <c r="D15" s="247">
        <f t="shared" si="0"/>
        <v>471</v>
      </c>
      <c r="E15" s="248">
        <v>2</v>
      </c>
      <c r="F15" s="294">
        <v>338</v>
      </c>
      <c r="G15" s="249">
        <v>140</v>
      </c>
      <c r="H15" s="295">
        <f t="shared" si="1"/>
        <v>478</v>
      </c>
      <c r="I15" s="300">
        <v>344</v>
      </c>
      <c r="J15" s="251">
        <v>120</v>
      </c>
      <c r="K15" s="295">
        <f t="shared" si="2"/>
        <v>464</v>
      </c>
      <c r="L15" s="294"/>
      <c r="M15" s="249"/>
      <c r="N15" s="295">
        <f t="shared" si="3"/>
        <v>0</v>
      </c>
      <c r="O15" s="253">
        <f t="shared" si="4"/>
        <v>942</v>
      </c>
      <c r="P15" s="215">
        <f t="shared" si="5"/>
        <v>260</v>
      </c>
      <c r="Q15" s="215">
        <v>21</v>
      </c>
    </row>
    <row r="16" spans="1:17" ht="15.75" customHeight="1">
      <c r="A16" s="201">
        <v>14</v>
      </c>
      <c r="B16" s="202" t="s">
        <v>340</v>
      </c>
      <c r="C16" s="203" t="s">
        <v>323</v>
      </c>
      <c r="D16" s="239">
        <f t="shared" si="0"/>
        <v>454</v>
      </c>
      <c r="E16" s="204">
        <v>2</v>
      </c>
      <c r="F16" s="291">
        <v>333</v>
      </c>
      <c r="G16" s="240">
        <v>134</v>
      </c>
      <c r="H16" s="292">
        <f t="shared" si="1"/>
        <v>467</v>
      </c>
      <c r="I16" s="206">
        <v>322</v>
      </c>
      <c r="J16" s="207">
        <v>119</v>
      </c>
      <c r="K16" s="292">
        <f t="shared" si="2"/>
        <v>441</v>
      </c>
      <c r="L16" s="291"/>
      <c r="M16" s="240"/>
      <c r="N16" s="292">
        <f t="shared" si="3"/>
        <v>0</v>
      </c>
      <c r="O16" s="238">
        <f t="shared" si="4"/>
        <v>908</v>
      </c>
      <c r="P16" s="205">
        <f t="shared" si="5"/>
        <v>253</v>
      </c>
      <c r="Q16" s="205">
        <v>30</v>
      </c>
    </row>
    <row r="17" spans="1:17" ht="15.75" customHeight="1">
      <c r="A17" s="201">
        <v>15</v>
      </c>
      <c r="B17" s="202" t="s">
        <v>420</v>
      </c>
      <c r="C17" s="203" t="s">
        <v>406</v>
      </c>
      <c r="D17" s="239">
        <f t="shared" si="0"/>
        <v>507</v>
      </c>
      <c r="E17" s="204">
        <v>1</v>
      </c>
      <c r="F17" s="291">
        <v>368</v>
      </c>
      <c r="G17" s="240">
        <v>139</v>
      </c>
      <c r="H17" s="292">
        <f t="shared" si="1"/>
        <v>507</v>
      </c>
      <c r="I17" s="206"/>
      <c r="J17" s="207"/>
      <c r="K17" s="292">
        <f t="shared" si="2"/>
        <v>0</v>
      </c>
      <c r="L17" s="291"/>
      <c r="M17" s="240"/>
      <c r="N17" s="292">
        <f t="shared" si="3"/>
        <v>0</v>
      </c>
      <c r="O17" s="238">
        <f t="shared" si="4"/>
        <v>507</v>
      </c>
      <c r="P17" s="205">
        <f t="shared" si="5"/>
        <v>139</v>
      </c>
      <c r="Q17" s="205">
        <v>16</v>
      </c>
    </row>
    <row r="18" spans="1:17" ht="15.75" customHeight="1">
      <c r="A18" s="201">
        <v>16</v>
      </c>
      <c r="B18" s="202" t="s">
        <v>421</v>
      </c>
      <c r="C18" s="203" t="s">
        <v>406</v>
      </c>
      <c r="D18" s="239">
        <f t="shared" si="0"/>
        <v>501</v>
      </c>
      <c r="E18" s="204">
        <v>1</v>
      </c>
      <c r="F18" s="291">
        <v>354</v>
      </c>
      <c r="G18" s="240">
        <v>147</v>
      </c>
      <c r="H18" s="292">
        <f t="shared" si="1"/>
        <v>501</v>
      </c>
      <c r="I18" s="206"/>
      <c r="J18" s="207"/>
      <c r="K18" s="292">
        <f t="shared" si="2"/>
        <v>0</v>
      </c>
      <c r="L18" s="291"/>
      <c r="M18" s="240"/>
      <c r="N18" s="292">
        <f t="shared" si="3"/>
        <v>0</v>
      </c>
      <c r="O18" s="238">
        <f t="shared" si="4"/>
        <v>501</v>
      </c>
      <c r="P18" s="205">
        <f t="shared" si="5"/>
        <v>147</v>
      </c>
      <c r="Q18" s="205">
        <v>10</v>
      </c>
    </row>
    <row r="19" spans="1:17" ht="15.75" customHeight="1">
      <c r="A19" s="201">
        <v>17</v>
      </c>
      <c r="B19" s="202" t="s">
        <v>423</v>
      </c>
      <c r="C19" s="203" t="s">
        <v>323</v>
      </c>
      <c r="D19" s="239">
        <f t="shared" si="0"/>
        <v>479</v>
      </c>
      <c r="E19" s="204">
        <v>1</v>
      </c>
      <c r="F19" s="291">
        <v>326</v>
      </c>
      <c r="G19" s="240">
        <v>153</v>
      </c>
      <c r="H19" s="292">
        <f t="shared" si="1"/>
        <v>479</v>
      </c>
      <c r="I19" s="219"/>
      <c r="J19" s="207"/>
      <c r="K19" s="292">
        <f t="shared" si="2"/>
        <v>0</v>
      </c>
      <c r="L19" s="291"/>
      <c r="M19" s="240"/>
      <c r="N19" s="292">
        <f t="shared" si="3"/>
        <v>0</v>
      </c>
      <c r="O19" s="238">
        <f t="shared" si="4"/>
        <v>479</v>
      </c>
      <c r="P19" s="205">
        <f t="shared" si="5"/>
        <v>153</v>
      </c>
      <c r="Q19" s="205">
        <v>9</v>
      </c>
    </row>
    <row r="20" spans="1:17" ht="15.75" customHeight="1">
      <c r="A20" s="201">
        <v>18</v>
      </c>
      <c r="B20" s="202" t="s">
        <v>424</v>
      </c>
      <c r="C20" s="203" t="s">
        <v>323</v>
      </c>
      <c r="D20" s="239">
        <f t="shared" si="0"/>
        <v>456</v>
      </c>
      <c r="E20" s="204">
        <v>1</v>
      </c>
      <c r="F20" s="291">
        <v>329</v>
      </c>
      <c r="G20" s="240">
        <v>127</v>
      </c>
      <c r="H20" s="292">
        <f t="shared" si="1"/>
        <v>456</v>
      </c>
      <c r="I20" s="209"/>
      <c r="J20" s="207"/>
      <c r="K20" s="292">
        <f t="shared" si="2"/>
        <v>0</v>
      </c>
      <c r="L20" s="291"/>
      <c r="M20" s="240"/>
      <c r="N20" s="292">
        <f t="shared" si="3"/>
        <v>0</v>
      </c>
      <c r="O20" s="238">
        <f t="shared" si="4"/>
        <v>456</v>
      </c>
      <c r="P20" s="205">
        <f t="shared" si="5"/>
        <v>127</v>
      </c>
      <c r="Q20" s="205">
        <v>14</v>
      </c>
    </row>
    <row r="21" spans="1:17" ht="15.75" customHeight="1">
      <c r="A21" s="201">
        <v>19</v>
      </c>
      <c r="B21" s="202" t="s">
        <v>422</v>
      </c>
      <c r="C21" s="203" t="s">
        <v>406</v>
      </c>
      <c r="D21" s="239">
        <f t="shared" si="0"/>
        <v>420</v>
      </c>
      <c r="E21" s="204">
        <v>1</v>
      </c>
      <c r="F21" s="291">
        <v>305</v>
      </c>
      <c r="G21" s="240">
        <v>115</v>
      </c>
      <c r="H21" s="292">
        <f t="shared" si="1"/>
        <v>420</v>
      </c>
      <c r="I21" s="219"/>
      <c r="J21" s="207"/>
      <c r="K21" s="292">
        <f t="shared" si="2"/>
        <v>0</v>
      </c>
      <c r="L21" s="291"/>
      <c r="M21" s="240"/>
      <c r="N21" s="292">
        <f t="shared" si="3"/>
        <v>0</v>
      </c>
      <c r="O21" s="238">
        <f t="shared" si="4"/>
        <v>420</v>
      </c>
      <c r="P21" s="205">
        <f t="shared" si="5"/>
        <v>115</v>
      </c>
      <c r="Q21" s="205">
        <v>16</v>
      </c>
    </row>
    <row r="27" spans="1:7" ht="15.75" customHeight="1">
      <c r="A27" s="287"/>
      <c r="C27" s="287"/>
      <c r="E27" s="194"/>
      <c r="G27" s="223"/>
    </row>
    <row r="28" spans="1:7" ht="15.75" customHeight="1">
      <c r="A28" s="287"/>
      <c r="C28" s="287"/>
      <c r="E28" s="194"/>
      <c r="G28" s="223"/>
    </row>
    <row r="29" spans="1:7" ht="15.75" customHeight="1">
      <c r="A29" s="287"/>
      <c r="C29" s="287"/>
      <c r="E29" s="194"/>
      <c r="G29" s="223"/>
    </row>
    <row r="30" spans="1:7" ht="15.75" customHeight="1">
      <c r="A30" s="287"/>
      <c r="C30" s="287"/>
      <c r="E30" s="194"/>
      <c r="G30" s="223"/>
    </row>
    <row r="31" spans="1:7" ht="15.75" customHeight="1">
      <c r="A31" s="287"/>
      <c r="C31" s="287"/>
      <c r="E31" s="194"/>
      <c r="G31" s="223"/>
    </row>
    <row r="32" spans="1:7" ht="15.75" customHeight="1">
      <c r="A32" s="287"/>
      <c r="C32" s="287"/>
      <c r="E32" s="194"/>
      <c r="G32" s="223"/>
    </row>
  </sheetData>
  <sheetProtection/>
  <mergeCells count="6">
    <mergeCell ref="I1:K2"/>
    <mergeCell ref="L1:N2"/>
    <mergeCell ref="A1:A2"/>
    <mergeCell ref="B1:B2"/>
    <mergeCell ref="C1:C2"/>
    <mergeCell ref="F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3.7109375" style="221" customWidth="1"/>
    <col min="2" max="2" width="14.7109375" style="222" customWidth="1"/>
    <col min="3" max="3" width="10.7109375" style="194" customWidth="1"/>
    <col min="4" max="4" width="7.7109375" style="194" customWidth="1"/>
    <col min="5" max="5" width="6.7109375" style="223" customWidth="1"/>
    <col min="6" max="14" width="6.7109375" style="194" customWidth="1"/>
    <col min="15" max="16" width="12.7109375" style="194" customWidth="1"/>
    <col min="17" max="16384" width="9.140625" style="194" customWidth="1"/>
  </cols>
  <sheetData>
    <row r="1" spans="1:16" ht="13.5" thickBot="1">
      <c r="A1" s="321" t="s">
        <v>315</v>
      </c>
      <c r="B1" s="323" t="s">
        <v>316</v>
      </c>
      <c r="C1" s="325" t="s">
        <v>15</v>
      </c>
      <c r="D1" s="192" t="s">
        <v>317</v>
      </c>
      <c r="E1" s="193" t="s">
        <v>318</v>
      </c>
      <c r="F1" s="315" t="s">
        <v>347</v>
      </c>
      <c r="G1" s="316"/>
      <c r="H1" s="316"/>
      <c r="I1" s="315" t="s">
        <v>348</v>
      </c>
      <c r="J1" s="316"/>
      <c r="K1" s="316"/>
      <c r="L1" s="315" t="s">
        <v>350</v>
      </c>
      <c r="M1" s="316"/>
      <c r="N1" s="319"/>
      <c r="O1" s="197"/>
      <c r="P1" s="198"/>
    </row>
    <row r="2" spans="1:16" ht="15.75" customHeight="1" thickBot="1">
      <c r="A2" s="327"/>
      <c r="B2" s="324"/>
      <c r="C2" s="326"/>
      <c r="D2" s="195" t="s">
        <v>319</v>
      </c>
      <c r="E2" s="196" t="s">
        <v>320</v>
      </c>
      <c r="F2" s="317"/>
      <c r="G2" s="318"/>
      <c r="H2" s="318"/>
      <c r="I2" s="317"/>
      <c r="J2" s="318"/>
      <c r="K2" s="318"/>
      <c r="L2" s="317"/>
      <c r="M2" s="318"/>
      <c r="N2" s="320"/>
      <c r="O2" s="200" t="s">
        <v>349</v>
      </c>
      <c r="P2" s="199" t="s">
        <v>359</v>
      </c>
    </row>
    <row r="3" spans="1:16" ht="15.75" customHeight="1">
      <c r="A3" s="201">
        <v>1</v>
      </c>
      <c r="B3" s="202" t="s">
        <v>351</v>
      </c>
      <c r="C3" s="203" t="s">
        <v>427</v>
      </c>
      <c r="D3" s="245">
        <f aca="true" t="shared" si="0" ref="D3:D35">SUM(F3,I3,L3)/E3</f>
        <v>585</v>
      </c>
      <c r="E3" s="204">
        <v>2</v>
      </c>
      <c r="F3" s="214">
        <v>559</v>
      </c>
      <c r="G3" s="240">
        <v>372</v>
      </c>
      <c r="H3" s="240">
        <v>187</v>
      </c>
      <c r="I3" s="301">
        <v>611</v>
      </c>
      <c r="J3" s="240">
        <v>392</v>
      </c>
      <c r="K3" s="241">
        <v>219</v>
      </c>
      <c r="L3" s="211"/>
      <c r="M3" s="207"/>
      <c r="N3" s="207"/>
      <c r="O3" s="238">
        <f aca="true" t="shared" si="1" ref="O3:O35">SUM(F3,I3,L3)</f>
        <v>1170</v>
      </c>
      <c r="P3" s="237">
        <f aca="true" t="shared" si="2" ref="P3:P35">SUM(H3,K3,N3)</f>
        <v>406</v>
      </c>
    </row>
    <row r="4" spans="1:16" ht="15.75" customHeight="1">
      <c r="A4" s="201">
        <v>2</v>
      </c>
      <c r="B4" s="202" t="s">
        <v>337</v>
      </c>
      <c r="C4" s="203" t="s">
        <v>327</v>
      </c>
      <c r="D4" s="245">
        <f t="shared" si="0"/>
        <v>580.5</v>
      </c>
      <c r="E4" s="204">
        <v>2</v>
      </c>
      <c r="F4" s="212">
        <v>574</v>
      </c>
      <c r="G4" s="240">
        <v>371</v>
      </c>
      <c r="H4" s="241">
        <v>203</v>
      </c>
      <c r="I4" s="208">
        <v>587</v>
      </c>
      <c r="J4" s="240">
        <v>378</v>
      </c>
      <c r="K4" s="241">
        <v>209</v>
      </c>
      <c r="L4" s="206"/>
      <c r="M4" s="207"/>
      <c r="N4" s="207"/>
      <c r="O4" s="238">
        <f t="shared" si="1"/>
        <v>1161</v>
      </c>
      <c r="P4" s="237">
        <f t="shared" si="2"/>
        <v>412</v>
      </c>
    </row>
    <row r="5" spans="1:16" ht="15.75" customHeight="1">
      <c r="A5" s="201">
        <v>3</v>
      </c>
      <c r="B5" s="202" t="s">
        <v>376</v>
      </c>
      <c r="C5" s="203" t="s">
        <v>26</v>
      </c>
      <c r="D5" s="239">
        <f t="shared" si="0"/>
        <v>574</v>
      </c>
      <c r="E5" s="204">
        <v>2</v>
      </c>
      <c r="F5" s="208">
        <v>580</v>
      </c>
      <c r="G5" s="240">
        <v>378</v>
      </c>
      <c r="H5" s="241">
        <v>202</v>
      </c>
      <c r="I5" s="214">
        <v>568</v>
      </c>
      <c r="J5" s="240">
        <v>375</v>
      </c>
      <c r="K5" s="240">
        <v>193</v>
      </c>
      <c r="L5" s="219"/>
      <c r="M5" s="207"/>
      <c r="N5" s="207"/>
      <c r="O5" s="238">
        <f t="shared" si="1"/>
        <v>1148</v>
      </c>
      <c r="P5" s="205">
        <f t="shared" si="2"/>
        <v>395</v>
      </c>
    </row>
    <row r="6" spans="1:16" ht="15.75" customHeight="1">
      <c r="A6" s="201">
        <v>4</v>
      </c>
      <c r="B6" s="202" t="s">
        <v>325</v>
      </c>
      <c r="C6" s="203" t="s">
        <v>321</v>
      </c>
      <c r="D6" s="239">
        <f t="shared" si="0"/>
        <v>573.5</v>
      </c>
      <c r="E6" s="204">
        <v>2</v>
      </c>
      <c r="F6" s="212">
        <v>557</v>
      </c>
      <c r="G6" s="244">
        <v>365</v>
      </c>
      <c r="H6" s="240">
        <v>192</v>
      </c>
      <c r="I6" s="208">
        <v>590</v>
      </c>
      <c r="J6" s="244">
        <v>374</v>
      </c>
      <c r="K6" s="241">
        <v>216</v>
      </c>
      <c r="L6" s="209"/>
      <c r="M6" s="213"/>
      <c r="N6" s="207"/>
      <c r="O6" s="238">
        <f t="shared" si="1"/>
        <v>1147</v>
      </c>
      <c r="P6" s="237">
        <f t="shared" si="2"/>
        <v>408</v>
      </c>
    </row>
    <row r="7" spans="1:16" ht="15.75" customHeight="1">
      <c r="A7" s="201">
        <v>5</v>
      </c>
      <c r="B7" s="202" t="s">
        <v>380</v>
      </c>
      <c r="C7" s="203" t="s">
        <v>26</v>
      </c>
      <c r="D7" s="239">
        <f t="shared" si="0"/>
        <v>567</v>
      </c>
      <c r="E7" s="204">
        <v>2</v>
      </c>
      <c r="F7" s="214">
        <v>549</v>
      </c>
      <c r="G7" s="240">
        <v>362</v>
      </c>
      <c r="H7" s="240">
        <v>187</v>
      </c>
      <c r="I7" s="208">
        <v>585</v>
      </c>
      <c r="J7" s="240">
        <v>385</v>
      </c>
      <c r="K7" s="241">
        <v>200</v>
      </c>
      <c r="L7" s="219"/>
      <c r="M7" s="207"/>
      <c r="N7" s="207"/>
      <c r="O7" s="238">
        <f t="shared" si="1"/>
        <v>1134</v>
      </c>
      <c r="P7" s="205">
        <f t="shared" si="2"/>
        <v>387</v>
      </c>
    </row>
    <row r="8" spans="1:16" ht="15.75" customHeight="1">
      <c r="A8" s="201">
        <v>6</v>
      </c>
      <c r="B8" s="202" t="s">
        <v>328</v>
      </c>
      <c r="C8" s="203" t="s">
        <v>327</v>
      </c>
      <c r="D8" s="239">
        <f t="shared" si="0"/>
        <v>561.5</v>
      </c>
      <c r="E8" s="204">
        <v>2</v>
      </c>
      <c r="F8" s="214">
        <v>552</v>
      </c>
      <c r="G8" s="240">
        <v>370</v>
      </c>
      <c r="H8" s="244">
        <v>182</v>
      </c>
      <c r="I8" s="214">
        <v>571</v>
      </c>
      <c r="J8" s="240">
        <v>378</v>
      </c>
      <c r="K8" s="244">
        <v>193</v>
      </c>
      <c r="L8" s="216"/>
      <c r="M8" s="207"/>
      <c r="N8" s="213"/>
      <c r="O8" s="238">
        <f t="shared" si="1"/>
        <v>1123</v>
      </c>
      <c r="P8" s="205">
        <f t="shared" si="2"/>
        <v>375</v>
      </c>
    </row>
    <row r="9" spans="1:16" ht="15.75" customHeight="1">
      <c r="A9" s="201">
        <v>7</v>
      </c>
      <c r="B9" s="202" t="s">
        <v>378</v>
      </c>
      <c r="C9" s="203" t="s">
        <v>26</v>
      </c>
      <c r="D9" s="239">
        <f t="shared" si="0"/>
        <v>560</v>
      </c>
      <c r="E9" s="204">
        <v>2</v>
      </c>
      <c r="F9" s="214">
        <v>540</v>
      </c>
      <c r="G9" s="240">
        <v>369</v>
      </c>
      <c r="H9" s="240">
        <v>171</v>
      </c>
      <c r="I9" s="208">
        <v>580</v>
      </c>
      <c r="J9" s="240">
        <v>391</v>
      </c>
      <c r="K9" s="240">
        <v>179</v>
      </c>
      <c r="L9" s="219"/>
      <c r="M9" s="207"/>
      <c r="N9" s="207"/>
      <c r="O9" s="238">
        <f t="shared" si="1"/>
        <v>1120</v>
      </c>
      <c r="P9" s="205">
        <f t="shared" si="2"/>
        <v>350</v>
      </c>
    </row>
    <row r="10" spans="1:16" ht="15.75" customHeight="1">
      <c r="A10" s="201">
        <v>8</v>
      </c>
      <c r="B10" s="202" t="s">
        <v>377</v>
      </c>
      <c r="C10" s="203" t="s">
        <v>26</v>
      </c>
      <c r="D10" s="239">
        <f t="shared" si="0"/>
        <v>558</v>
      </c>
      <c r="E10" s="204">
        <v>2</v>
      </c>
      <c r="F10" s="214">
        <v>550</v>
      </c>
      <c r="G10" s="240">
        <v>388</v>
      </c>
      <c r="H10" s="240">
        <v>162</v>
      </c>
      <c r="I10" s="214">
        <v>566</v>
      </c>
      <c r="J10" s="240">
        <v>395</v>
      </c>
      <c r="K10" s="240">
        <v>171</v>
      </c>
      <c r="L10" s="219"/>
      <c r="M10" s="207"/>
      <c r="N10" s="207"/>
      <c r="O10" s="238">
        <f t="shared" si="1"/>
        <v>1116</v>
      </c>
      <c r="P10" s="205">
        <f t="shared" si="2"/>
        <v>333</v>
      </c>
    </row>
    <row r="11" spans="1:16" ht="15.75" customHeight="1">
      <c r="A11" s="201">
        <v>9</v>
      </c>
      <c r="B11" s="202" t="s">
        <v>383</v>
      </c>
      <c r="C11" s="203" t="s">
        <v>26</v>
      </c>
      <c r="D11" s="239">
        <f t="shared" si="0"/>
        <v>554</v>
      </c>
      <c r="E11" s="204">
        <v>2</v>
      </c>
      <c r="F11" s="214">
        <v>546</v>
      </c>
      <c r="G11" s="240">
        <v>360</v>
      </c>
      <c r="H11" s="240">
        <v>186</v>
      </c>
      <c r="I11" s="214">
        <v>562</v>
      </c>
      <c r="J11" s="240">
        <v>375</v>
      </c>
      <c r="K11" s="240">
        <v>187</v>
      </c>
      <c r="L11" s="219"/>
      <c r="M11" s="207"/>
      <c r="N11" s="207"/>
      <c r="O11" s="238">
        <f t="shared" si="1"/>
        <v>1108</v>
      </c>
      <c r="P11" s="205">
        <f t="shared" si="2"/>
        <v>373</v>
      </c>
    </row>
    <row r="12" spans="1:16" ht="15.75" customHeight="1">
      <c r="A12" s="201">
        <v>10</v>
      </c>
      <c r="B12" s="202" t="s">
        <v>382</v>
      </c>
      <c r="C12" s="203" t="s">
        <v>26</v>
      </c>
      <c r="D12" s="239">
        <f t="shared" si="0"/>
        <v>553.5</v>
      </c>
      <c r="E12" s="204">
        <v>2</v>
      </c>
      <c r="F12" s="214">
        <v>536</v>
      </c>
      <c r="G12" s="240">
        <v>345</v>
      </c>
      <c r="H12" s="240">
        <v>191</v>
      </c>
      <c r="I12" s="214">
        <v>571</v>
      </c>
      <c r="J12" s="240">
        <v>361</v>
      </c>
      <c r="K12" s="241">
        <v>210</v>
      </c>
      <c r="L12" s="219"/>
      <c r="M12" s="207"/>
      <c r="N12" s="207"/>
      <c r="O12" s="238">
        <f t="shared" si="1"/>
        <v>1107</v>
      </c>
      <c r="P12" s="237">
        <f t="shared" si="2"/>
        <v>401</v>
      </c>
    </row>
    <row r="13" spans="1:16" ht="15.75" customHeight="1">
      <c r="A13" s="201">
        <v>11</v>
      </c>
      <c r="B13" s="202" t="s">
        <v>385</v>
      </c>
      <c r="C13" s="203" t="s">
        <v>386</v>
      </c>
      <c r="D13" s="239">
        <f t="shared" si="0"/>
        <v>552.5</v>
      </c>
      <c r="E13" s="204">
        <v>2</v>
      </c>
      <c r="F13" s="214">
        <v>552</v>
      </c>
      <c r="G13" s="240">
        <v>358</v>
      </c>
      <c r="H13" s="244">
        <v>192</v>
      </c>
      <c r="I13" s="214">
        <v>553</v>
      </c>
      <c r="J13" s="240">
        <v>365</v>
      </c>
      <c r="K13" s="244">
        <v>188</v>
      </c>
      <c r="L13" s="216"/>
      <c r="M13" s="207"/>
      <c r="N13" s="213"/>
      <c r="O13" s="238">
        <f t="shared" si="1"/>
        <v>1105</v>
      </c>
      <c r="P13" s="205">
        <f t="shared" si="2"/>
        <v>380</v>
      </c>
    </row>
    <row r="14" spans="1:16" ht="15.75" customHeight="1">
      <c r="A14" s="201">
        <v>12</v>
      </c>
      <c r="B14" s="202" t="s">
        <v>332</v>
      </c>
      <c r="C14" s="203" t="s">
        <v>330</v>
      </c>
      <c r="D14" s="239">
        <f t="shared" si="0"/>
        <v>552.5</v>
      </c>
      <c r="E14" s="204">
        <v>2</v>
      </c>
      <c r="F14" s="214">
        <v>575</v>
      </c>
      <c r="G14" s="240">
        <v>381</v>
      </c>
      <c r="H14" s="240">
        <v>194</v>
      </c>
      <c r="I14" s="214">
        <v>530</v>
      </c>
      <c r="J14" s="240">
        <v>365</v>
      </c>
      <c r="K14" s="240">
        <v>165</v>
      </c>
      <c r="L14" s="219"/>
      <c r="M14" s="207"/>
      <c r="N14" s="207"/>
      <c r="O14" s="238">
        <f t="shared" si="1"/>
        <v>1105</v>
      </c>
      <c r="P14" s="205">
        <f t="shared" si="2"/>
        <v>359</v>
      </c>
    </row>
    <row r="15" spans="1:16" ht="15.75" customHeight="1">
      <c r="A15" s="201">
        <v>13</v>
      </c>
      <c r="B15" s="202" t="s">
        <v>390</v>
      </c>
      <c r="C15" s="203" t="s">
        <v>180</v>
      </c>
      <c r="D15" s="239">
        <f t="shared" si="0"/>
        <v>551.5</v>
      </c>
      <c r="E15" s="204">
        <v>2</v>
      </c>
      <c r="F15" s="212">
        <v>539</v>
      </c>
      <c r="G15" s="242">
        <v>350</v>
      </c>
      <c r="H15" s="243">
        <v>189</v>
      </c>
      <c r="I15" s="212">
        <v>564</v>
      </c>
      <c r="J15" s="242">
        <v>377</v>
      </c>
      <c r="K15" s="242">
        <v>187</v>
      </c>
      <c r="L15" s="206"/>
      <c r="M15" s="210"/>
      <c r="N15" s="218"/>
      <c r="O15" s="238">
        <f t="shared" si="1"/>
        <v>1103</v>
      </c>
      <c r="P15" s="205">
        <f t="shared" si="2"/>
        <v>376</v>
      </c>
    </row>
    <row r="16" spans="1:16" ht="15.75" customHeight="1">
      <c r="A16" s="201">
        <v>14</v>
      </c>
      <c r="B16" s="202" t="s">
        <v>353</v>
      </c>
      <c r="C16" s="203" t="s">
        <v>321</v>
      </c>
      <c r="D16" s="239">
        <f t="shared" si="0"/>
        <v>550</v>
      </c>
      <c r="E16" s="204">
        <v>2</v>
      </c>
      <c r="F16" s="212">
        <v>545</v>
      </c>
      <c r="G16" s="244">
        <v>371</v>
      </c>
      <c r="H16" s="244">
        <v>174</v>
      </c>
      <c r="I16" s="212">
        <v>555</v>
      </c>
      <c r="J16" s="244">
        <v>378</v>
      </c>
      <c r="K16" s="244">
        <v>177</v>
      </c>
      <c r="L16" s="206"/>
      <c r="M16" s="213"/>
      <c r="N16" s="213"/>
      <c r="O16" s="238">
        <f t="shared" si="1"/>
        <v>1100</v>
      </c>
      <c r="P16" s="205">
        <f t="shared" si="2"/>
        <v>351</v>
      </c>
    </row>
    <row r="17" spans="1:16" ht="15.75" customHeight="1">
      <c r="A17" s="201">
        <v>15</v>
      </c>
      <c r="B17" s="202" t="s">
        <v>370</v>
      </c>
      <c r="C17" s="203" t="s">
        <v>324</v>
      </c>
      <c r="D17" s="239">
        <f t="shared" si="0"/>
        <v>549</v>
      </c>
      <c r="E17" s="204">
        <v>2</v>
      </c>
      <c r="F17" s="212">
        <v>543</v>
      </c>
      <c r="G17" s="242">
        <v>360</v>
      </c>
      <c r="H17" s="243">
        <v>183</v>
      </c>
      <c r="I17" s="212">
        <v>555</v>
      </c>
      <c r="J17" s="242">
        <v>345</v>
      </c>
      <c r="K17" s="307">
        <v>210</v>
      </c>
      <c r="L17" s="206"/>
      <c r="M17" s="210"/>
      <c r="N17" s="218"/>
      <c r="O17" s="238">
        <f t="shared" si="1"/>
        <v>1098</v>
      </c>
      <c r="P17" s="205">
        <f t="shared" si="2"/>
        <v>393</v>
      </c>
    </row>
    <row r="18" spans="1:16" ht="15.75" customHeight="1" thickBot="1">
      <c r="A18" s="254">
        <v>16</v>
      </c>
      <c r="B18" s="255" t="s">
        <v>381</v>
      </c>
      <c r="C18" s="256" t="s">
        <v>26</v>
      </c>
      <c r="D18" s="257">
        <f t="shared" si="0"/>
        <v>549</v>
      </c>
      <c r="E18" s="258">
        <v>2</v>
      </c>
      <c r="F18" s="309">
        <v>535</v>
      </c>
      <c r="G18" s="259">
        <v>361</v>
      </c>
      <c r="H18" s="259">
        <v>174</v>
      </c>
      <c r="I18" s="309">
        <v>563</v>
      </c>
      <c r="J18" s="259">
        <v>368</v>
      </c>
      <c r="K18" s="259">
        <v>195</v>
      </c>
      <c r="L18" s="310"/>
      <c r="M18" s="260"/>
      <c r="N18" s="260"/>
      <c r="O18" s="261">
        <f t="shared" si="1"/>
        <v>1098</v>
      </c>
      <c r="P18" s="262">
        <f t="shared" si="2"/>
        <v>369</v>
      </c>
    </row>
    <row r="19" spans="1:16" ht="15.75" customHeight="1">
      <c r="A19" s="246">
        <v>17</v>
      </c>
      <c r="B19" s="217" t="s">
        <v>322</v>
      </c>
      <c r="C19" s="220" t="s">
        <v>323</v>
      </c>
      <c r="D19" s="247">
        <f t="shared" si="0"/>
        <v>547.5</v>
      </c>
      <c r="E19" s="248">
        <v>2</v>
      </c>
      <c r="F19" s="302">
        <v>569</v>
      </c>
      <c r="G19" s="249">
        <v>379</v>
      </c>
      <c r="H19" s="249">
        <v>190</v>
      </c>
      <c r="I19" s="302">
        <v>526</v>
      </c>
      <c r="J19" s="249">
        <v>330</v>
      </c>
      <c r="K19" s="249">
        <v>196</v>
      </c>
      <c r="L19" s="308"/>
      <c r="M19" s="251"/>
      <c r="N19" s="251"/>
      <c r="O19" s="253">
        <f t="shared" si="1"/>
        <v>1095</v>
      </c>
      <c r="P19" s="215">
        <f t="shared" si="2"/>
        <v>386</v>
      </c>
    </row>
    <row r="20" spans="1:16" ht="15.75" customHeight="1">
      <c r="A20" s="201">
        <v>18</v>
      </c>
      <c r="B20" s="202" t="s">
        <v>326</v>
      </c>
      <c r="C20" s="203" t="s">
        <v>327</v>
      </c>
      <c r="D20" s="239">
        <f t="shared" si="0"/>
        <v>547.5</v>
      </c>
      <c r="E20" s="204">
        <v>2</v>
      </c>
      <c r="F20" s="212">
        <v>548</v>
      </c>
      <c r="G20" s="240">
        <v>366</v>
      </c>
      <c r="H20" s="240">
        <v>182</v>
      </c>
      <c r="I20" s="212">
        <v>547</v>
      </c>
      <c r="J20" s="240">
        <v>386</v>
      </c>
      <c r="K20" s="240">
        <v>161</v>
      </c>
      <c r="L20" s="206"/>
      <c r="M20" s="207"/>
      <c r="N20" s="207"/>
      <c r="O20" s="238">
        <f t="shared" si="1"/>
        <v>1095</v>
      </c>
      <c r="P20" s="205">
        <f t="shared" si="2"/>
        <v>343</v>
      </c>
    </row>
    <row r="21" spans="1:16" ht="15.75" customHeight="1">
      <c r="A21" s="201">
        <v>19</v>
      </c>
      <c r="B21" s="202" t="s">
        <v>368</v>
      </c>
      <c r="C21" s="203" t="s">
        <v>170</v>
      </c>
      <c r="D21" s="239">
        <f t="shared" si="0"/>
        <v>547</v>
      </c>
      <c r="E21" s="204">
        <v>2</v>
      </c>
      <c r="F21" s="212">
        <v>541</v>
      </c>
      <c r="G21" s="242">
        <v>349</v>
      </c>
      <c r="H21" s="243">
        <v>192</v>
      </c>
      <c r="I21" s="212">
        <v>553</v>
      </c>
      <c r="J21" s="242">
        <v>362</v>
      </c>
      <c r="K21" s="242">
        <v>191</v>
      </c>
      <c r="L21" s="206"/>
      <c r="M21" s="210"/>
      <c r="N21" s="218"/>
      <c r="O21" s="238">
        <f t="shared" si="1"/>
        <v>1094</v>
      </c>
      <c r="P21" s="205">
        <f t="shared" si="2"/>
        <v>383</v>
      </c>
    </row>
    <row r="22" spans="1:16" ht="15.75" customHeight="1">
      <c r="A22" s="201">
        <v>20</v>
      </c>
      <c r="B22" s="202" t="s">
        <v>339</v>
      </c>
      <c r="C22" s="203" t="s">
        <v>28</v>
      </c>
      <c r="D22" s="239">
        <f t="shared" si="0"/>
        <v>547</v>
      </c>
      <c r="E22" s="204">
        <v>2</v>
      </c>
      <c r="F22" s="212">
        <v>564</v>
      </c>
      <c r="G22" s="242">
        <v>377</v>
      </c>
      <c r="H22" s="243">
        <v>187</v>
      </c>
      <c r="I22" s="212">
        <v>530</v>
      </c>
      <c r="J22" s="242">
        <v>364</v>
      </c>
      <c r="K22" s="242">
        <v>166</v>
      </c>
      <c r="L22" s="206"/>
      <c r="M22" s="210"/>
      <c r="N22" s="218"/>
      <c r="O22" s="238">
        <f t="shared" si="1"/>
        <v>1094</v>
      </c>
      <c r="P22" s="205">
        <f t="shared" si="2"/>
        <v>353</v>
      </c>
    </row>
    <row r="23" spans="1:16" ht="15.75" customHeight="1">
      <c r="A23" s="201">
        <v>21</v>
      </c>
      <c r="B23" s="202" t="s">
        <v>367</v>
      </c>
      <c r="C23" s="203" t="s">
        <v>170</v>
      </c>
      <c r="D23" s="239">
        <f t="shared" si="0"/>
        <v>546</v>
      </c>
      <c r="E23" s="204">
        <v>2</v>
      </c>
      <c r="F23" s="212">
        <v>550</v>
      </c>
      <c r="G23" s="242">
        <v>357</v>
      </c>
      <c r="H23" s="243">
        <v>193</v>
      </c>
      <c r="I23" s="212">
        <v>542</v>
      </c>
      <c r="J23" s="242">
        <v>349</v>
      </c>
      <c r="K23" s="242">
        <v>193</v>
      </c>
      <c r="L23" s="206"/>
      <c r="M23" s="210"/>
      <c r="N23" s="218"/>
      <c r="O23" s="238">
        <f t="shared" si="1"/>
        <v>1092</v>
      </c>
      <c r="P23" s="205">
        <f t="shared" si="2"/>
        <v>386</v>
      </c>
    </row>
    <row r="24" spans="1:16" ht="15.75" customHeight="1">
      <c r="A24" s="201">
        <v>22</v>
      </c>
      <c r="B24" s="202" t="s">
        <v>360</v>
      </c>
      <c r="C24" s="203" t="s">
        <v>28</v>
      </c>
      <c r="D24" s="239">
        <f t="shared" si="0"/>
        <v>546</v>
      </c>
      <c r="E24" s="204">
        <v>2</v>
      </c>
      <c r="F24" s="212">
        <v>559</v>
      </c>
      <c r="G24" s="242">
        <v>364</v>
      </c>
      <c r="H24" s="243">
        <v>195</v>
      </c>
      <c r="I24" s="212">
        <v>533</v>
      </c>
      <c r="J24" s="242">
        <v>378</v>
      </c>
      <c r="K24" s="242">
        <v>155</v>
      </c>
      <c r="L24" s="206"/>
      <c r="M24" s="210"/>
      <c r="N24" s="218"/>
      <c r="O24" s="238">
        <f t="shared" si="1"/>
        <v>1092</v>
      </c>
      <c r="P24" s="205">
        <f t="shared" si="2"/>
        <v>350</v>
      </c>
    </row>
    <row r="25" spans="1:16" ht="15.75" customHeight="1">
      <c r="A25" s="201">
        <v>23</v>
      </c>
      <c r="B25" s="202" t="s">
        <v>379</v>
      </c>
      <c r="C25" s="203" t="s">
        <v>26</v>
      </c>
      <c r="D25" s="239">
        <f t="shared" si="0"/>
        <v>538.5</v>
      </c>
      <c r="E25" s="204">
        <v>2</v>
      </c>
      <c r="F25" s="214">
        <v>545</v>
      </c>
      <c r="G25" s="240">
        <v>361</v>
      </c>
      <c r="H25" s="240">
        <v>184</v>
      </c>
      <c r="I25" s="214">
        <v>532</v>
      </c>
      <c r="J25" s="240">
        <v>371</v>
      </c>
      <c r="K25" s="240">
        <v>161</v>
      </c>
      <c r="L25" s="219"/>
      <c r="M25" s="207"/>
      <c r="N25" s="207"/>
      <c r="O25" s="238">
        <f t="shared" si="1"/>
        <v>1077</v>
      </c>
      <c r="P25" s="205">
        <f t="shared" si="2"/>
        <v>345</v>
      </c>
    </row>
    <row r="26" spans="1:16" ht="15.75" customHeight="1">
      <c r="A26" s="201">
        <v>24</v>
      </c>
      <c r="B26" s="202" t="s">
        <v>357</v>
      </c>
      <c r="C26" s="203" t="s">
        <v>327</v>
      </c>
      <c r="D26" s="239">
        <f t="shared" si="0"/>
        <v>537.5</v>
      </c>
      <c r="E26" s="204">
        <v>2</v>
      </c>
      <c r="F26" s="212">
        <v>535</v>
      </c>
      <c r="G26" s="240">
        <v>364</v>
      </c>
      <c r="H26" s="244">
        <v>171</v>
      </c>
      <c r="I26" s="209">
        <v>540</v>
      </c>
      <c r="J26" s="240">
        <v>353</v>
      </c>
      <c r="K26" s="244">
        <v>187</v>
      </c>
      <c r="L26" s="206"/>
      <c r="M26" s="207"/>
      <c r="N26" s="213"/>
      <c r="O26" s="238">
        <f t="shared" si="1"/>
        <v>1075</v>
      </c>
      <c r="P26" s="205">
        <f t="shared" si="2"/>
        <v>358</v>
      </c>
    </row>
    <row r="27" spans="1:16" ht="15.75" customHeight="1">
      <c r="A27" s="201">
        <v>25</v>
      </c>
      <c r="B27" s="202" t="s">
        <v>426</v>
      </c>
      <c r="C27" s="203" t="s">
        <v>180</v>
      </c>
      <c r="D27" s="239">
        <f t="shared" si="0"/>
        <v>535.5</v>
      </c>
      <c r="E27" s="204">
        <v>2</v>
      </c>
      <c r="F27" s="212">
        <v>545</v>
      </c>
      <c r="G27" s="242">
        <v>364</v>
      </c>
      <c r="H27" s="243">
        <v>181</v>
      </c>
      <c r="I27" s="212">
        <v>526</v>
      </c>
      <c r="J27" s="242">
        <v>359</v>
      </c>
      <c r="K27" s="242">
        <v>167</v>
      </c>
      <c r="L27" s="206"/>
      <c r="M27" s="210"/>
      <c r="N27" s="218"/>
      <c r="O27" s="238">
        <f t="shared" si="1"/>
        <v>1071</v>
      </c>
      <c r="P27" s="205">
        <f t="shared" si="2"/>
        <v>348</v>
      </c>
    </row>
    <row r="28" spans="1:16" ht="15.75" customHeight="1">
      <c r="A28" s="201">
        <v>26</v>
      </c>
      <c r="B28" s="202" t="s">
        <v>361</v>
      </c>
      <c r="C28" s="203" t="s">
        <v>28</v>
      </c>
      <c r="D28" s="239">
        <f t="shared" si="0"/>
        <v>533.5</v>
      </c>
      <c r="E28" s="204">
        <v>2</v>
      </c>
      <c r="F28" s="212">
        <v>545</v>
      </c>
      <c r="G28" s="242">
        <v>371</v>
      </c>
      <c r="H28" s="243">
        <v>174</v>
      </c>
      <c r="I28" s="212">
        <v>522</v>
      </c>
      <c r="J28" s="242">
        <v>349</v>
      </c>
      <c r="K28" s="242">
        <v>173</v>
      </c>
      <c r="L28" s="206"/>
      <c r="M28" s="210"/>
      <c r="N28" s="218"/>
      <c r="O28" s="238">
        <f t="shared" si="1"/>
        <v>1067</v>
      </c>
      <c r="P28" s="205">
        <f t="shared" si="2"/>
        <v>347</v>
      </c>
    </row>
    <row r="29" spans="1:16" ht="15.75" customHeight="1">
      <c r="A29" s="201">
        <v>27</v>
      </c>
      <c r="B29" s="202" t="s">
        <v>369</v>
      </c>
      <c r="C29" s="203" t="s">
        <v>268</v>
      </c>
      <c r="D29" s="239">
        <f t="shared" si="0"/>
        <v>532</v>
      </c>
      <c r="E29" s="204">
        <v>2</v>
      </c>
      <c r="F29" s="212">
        <v>545</v>
      </c>
      <c r="G29" s="242">
        <v>367</v>
      </c>
      <c r="H29" s="243">
        <v>178</v>
      </c>
      <c r="I29" s="212">
        <v>519</v>
      </c>
      <c r="J29" s="242">
        <v>366</v>
      </c>
      <c r="K29" s="242">
        <v>153</v>
      </c>
      <c r="L29" s="206"/>
      <c r="M29" s="210"/>
      <c r="N29" s="218"/>
      <c r="O29" s="238">
        <f t="shared" si="1"/>
        <v>1064</v>
      </c>
      <c r="P29" s="205">
        <f t="shared" si="2"/>
        <v>331</v>
      </c>
    </row>
    <row r="30" spans="1:16" ht="15.75" customHeight="1">
      <c r="A30" s="201">
        <v>28</v>
      </c>
      <c r="B30" s="202" t="s">
        <v>329</v>
      </c>
      <c r="C30" s="203" t="s">
        <v>330</v>
      </c>
      <c r="D30" s="239">
        <f t="shared" si="0"/>
        <v>522</v>
      </c>
      <c r="E30" s="204">
        <v>2</v>
      </c>
      <c r="F30" s="212">
        <v>548</v>
      </c>
      <c r="G30" s="240">
        <v>375</v>
      </c>
      <c r="H30" s="240">
        <v>173</v>
      </c>
      <c r="I30" s="212">
        <v>496</v>
      </c>
      <c r="J30" s="240">
        <v>350</v>
      </c>
      <c r="K30" s="240">
        <v>146</v>
      </c>
      <c r="L30" s="206"/>
      <c r="M30" s="207"/>
      <c r="N30" s="207"/>
      <c r="O30" s="238">
        <f t="shared" si="1"/>
        <v>1044</v>
      </c>
      <c r="P30" s="205">
        <f t="shared" si="2"/>
        <v>319</v>
      </c>
    </row>
    <row r="31" spans="1:16" ht="15.75" customHeight="1">
      <c r="A31" s="201">
        <v>29</v>
      </c>
      <c r="B31" s="202" t="s">
        <v>334</v>
      </c>
      <c r="C31" s="203" t="s">
        <v>327</v>
      </c>
      <c r="D31" s="239">
        <f t="shared" si="0"/>
        <v>518.5</v>
      </c>
      <c r="E31" s="204">
        <v>2</v>
      </c>
      <c r="F31" s="214">
        <v>536</v>
      </c>
      <c r="G31" s="240">
        <v>359</v>
      </c>
      <c r="H31" s="240">
        <v>177</v>
      </c>
      <c r="I31" s="214">
        <v>501</v>
      </c>
      <c r="J31" s="240">
        <v>343</v>
      </c>
      <c r="K31" s="240">
        <v>158</v>
      </c>
      <c r="L31" s="216"/>
      <c r="M31" s="207"/>
      <c r="N31" s="207"/>
      <c r="O31" s="238">
        <f t="shared" si="1"/>
        <v>1037</v>
      </c>
      <c r="P31" s="205">
        <f t="shared" si="2"/>
        <v>335</v>
      </c>
    </row>
    <row r="32" spans="1:16" ht="15.75" customHeight="1">
      <c r="A32" s="201">
        <v>30</v>
      </c>
      <c r="B32" s="202" t="s">
        <v>388</v>
      </c>
      <c r="C32" s="203" t="s">
        <v>386</v>
      </c>
      <c r="D32" s="239">
        <f t="shared" si="0"/>
        <v>517</v>
      </c>
      <c r="E32" s="204">
        <v>2</v>
      </c>
      <c r="F32" s="214">
        <v>537</v>
      </c>
      <c r="G32" s="240">
        <v>358</v>
      </c>
      <c r="H32" s="244">
        <v>179</v>
      </c>
      <c r="I32" s="214">
        <v>497</v>
      </c>
      <c r="J32" s="240">
        <v>355</v>
      </c>
      <c r="K32" s="244">
        <v>142</v>
      </c>
      <c r="L32" s="216"/>
      <c r="M32" s="207"/>
      <c r="N32" s="213"/>
      <c r="O32" s="238">
        <f t="shared" si="1"/>
        <v>1034</v>
      </c>
      <c r="P32" s="205">
        <f t="shared" si="2"/>
        <v>321</v>
      </c>
    </row>
    <row r="33" spans="1:16" ht="15.75" customHeight="1">
      <c r="A33" s="201">
        <v>31</v>
      </c>
      <c r="B33" s="202" t="s">
        <v>331</v>
      </c>
      <c r="C33" s="203" t="s">
        <v>330</v>
      </c>
      <c r="D33" s="239">
        <f t="shared" si="0"/>
        <v>548</v>
      </c>
      <c r="E33" s="204">
        <v>1</v>
      </c>
      <c r="F33" s="212">
        <v>548</v>
      </c>
      <c r="G33" s="240">
        <v>373</v>
      </c>
      <c r="H33" s="240">
        <v>175</v>
      </c>
      <c r="I33" s="212">
        <v>0</v>
      </c>
      <c r="J33" s="240"/>
      <c r="K33" s="240"/>
      <c r="L33" s="206"/>
      <c r="M33" s="207"/>
      <c r="N33" s="207"/>
      <c r="O33" s="238">
        <f t="shared" si="1"/>
        <v>548</v>
      </c>
      <c r="P33" s="205">
        <f t="shared" si="2"/>
        <v>175</v>
      </c>
    </row>
    <row r="34" spans="1:16" ht="15.75" customHeight="1" thickBot="1">
      <c r="A34" s="254">
        <v>32</v>
      </c>
      <c r="B34" s="255" t="s">
        <v>338</v>
      </c>
      <c r="C34" s="256" t="s">
        <v>327</v>
      </c>
      <c r="D34" s="257">
        <f t="shared" si="0"/>
        <v>546</v>
      </c>
      <c r="E34" s="258">
        <v>1</v>
      </c>
      <c r="F34" s="303">
        <v>546</v>
      </c>
      <c r="G34" s="259">
        <v>377</v>
      </c>
      <c r="H34" s="304">
        <v>169</v>
      </c>
      <c r="I34" s="303">
        <v>0</v>
      </c>
      <c r="J34" s="260"/>
      <c r="K34" s="305"/>
      <c r="L34" s="306"/>
      <c r="M34" s="260"/>
      <c r="N34" s="305"/>
      <c r="O34" s="261">
        <f t="shared" si="1"/>
        <v>546</v>
      </c>
      <c r="P34" s="262">
        <f t="shared" si="2"/>
        <v>169</v>
      </c>
    </row>
    <row r="35" spans="1:16" ht="15.75" customHeight="1">
      <c r="A35" s="246">
        <v>33</v>
      </c>
      <c r="B35" s="217" t="s">
        <v>387</v>
      </c>
      <c r="C35" s="220" t="s">
        <v>386</v>
      </c>
      <c r="D35" s="247">
        <f t="shared" si="0"/>
        <v>543</v>
      </c>
      <c r="E35" s="248">
        <v>1</v>
      </c>
      <c r="F35" s="302">
        <v>543</v>
      </c>
      <c r="G35" s="249">
        <v>378</v>
      </c>
      <c r="H35" s="250">
        <v>165</v>
      </c>
      <c r="I35" s="294">
        <v>0</v>
      </c>
      <c r="J35" s="251"/>
      <c r="K35" s="252"/>
      <c r="L35" s="300"/>
      <c r="M35" s="251"/>
      <c r="N35" s="252"/>
      <c r="O35" s="253">
        <f t="shared" si="1"/>
        <v>543</v>
      </c>
      <c r="P35" s="215">
        <f t="shared" si="2"/>
        <v>165</v>
      </c>
    </row>
    <row r="36" spans="1:16" ht="15.75" customHeight="1">
      <c r="A36" s="201">
        <v>34</v>
      </c>
      <c r="B36" s="202" t="s">
        <v>356</v>
      </c>
      <c r="C36" s="203" t="s">
        <v>327</v>
      </c>
      <c r="D36" s="239">
        <f aca="true" t="shared" si="3" ref="D36:D58">SUM(F36,I36,L36)/E36</f>
        <v>535</v>
      </c>
      <c r="E36" s="204">
        <v>1</v>
      </c>
      <c r="F36" s="212">
        <v>535</v>
      </c>
      <c r="G36" s="240">
        <v>369</v>
      </c>
      <c r="H36" s="244">
        <v>166</v>
      </c>
      <c r="I36" s="206"/>
      <c r="J36" s="207"/>
      <c r="K36" s="213"/>
      <c r="L36" s="206"/>
      <c r="M36" s="207"/>
      <c r="N36" s="213"/>
      <c r="O36" s="238">
        <f aca="true" t="shared" si="4" ref="O36:O58">SUM(F36,I36,L36)</f>
        <v>535</v>
      </c>
      <c r="P36" s="205">
        <f aca="true" t="shared" si="5" ref="P36:P58">SUM(H36,K36,N36)</f>
        <v>166</v>
      </c>
    </row>
    <row r="37" spans="1:16" ht="15.75" customHeight="1">
      <c r="A37" s="201">
        <v>35</v>
      </c>
      <c r="B37" s="202" t="s">
        <v>340</v>
      </c>
      <c r="C37" s="220" t="s">
        <v>323</v>
      </c>
      <c r="D37" s="239">
        <f t="shared" si="3"/>
        <v>530</v>
      </c>
      <c r="E37" s="204">
        <v>1</v>
      </c>
      <c r="F37" s="212">
        <v>530</v>
      </c>
      <c r="G37" s="240">
        <v>370</v>
      </c>
      <c r="H37" s="240">
        <v>160</v>
      </c>
      <c r="I37" s="209"/>
      <c r="J37" s="207"/>
      <c r="K37" s="207"/>
      <c r="L37" s="209"/>
      <c r="M37" s="207"/>
      <c r="N37" s="207"/>
      <c r="O37" s="238">
        <f t="shared" si="4"/>
        <v>530</v>
      </c>
      <c r="P37" s="205">
        <f t="shared" si="5"/>
        <v>160</v>
      </c>
    </row>
    <row r="38" spans="1:16" ht="15.75" customHeight="1">
      <c r="A38" s="201">
        <v>36</v>
      </c>
      <c r="B38" s="202" t="s">
        <v>355</v>
      </c>
      <c r="C38" s="203" t="s">
        <v>327</v>
      </c>
      <c r="D38" s="239">
        <f t="shared" si="3"/>
        <v>526</v>
      </c>
      <c r="E38" s="204">
        <v>1</v>
      </c>
      <c r="F38" s="212">
        <v>526</v>
      </c>
      <c r="G38" s="240">
        <v>353</v>
      </c>
      <c r="H38" s="240">
        <v>173</v>
      </c>
      <c r="I38" s="206"/>
      <c r="J38" s="207"/>
      <c r="K38" s="207"/>
      <c r="L38" s="206"/>
      <c r="M38" s="207"/>
      <c r="N38" s="207"/>
      <c r="O38" s="238">
        <f t="shared" si="4"/>
        <v>526</v>
      </c>
      <c r="P38" s="205">
        <f t="shared" si="5"/>
        <v>173</v>
      </c>
    </row>
    <row r="39" spans="1:16" ht="15.75" customHeight="1">
      <c r="A39" s="201">
        <v>37</v>
      </c>
      <c r="B39" s="202" t="s">
        <v>362</v>
      </c>
      <c r="C39" s="203" t="s">
        <v>28</v>
      </c>
      <c r="D39" s="239">
        <f t="shared" si="3"/>
        <v>525</v>
      </c>
      <c r="E39" s="204">
        <v>1</v>
      </c>
      <c r="F39" s="212">
        <v>525</v>
      </c>
      <c r="G39" s="242">
        <v>362</v>
      </c>
      <c r="H39" s="243">
        <v>162</v>
      </c>
      <c r="I39" s="206"/>
      <c r="J39" s="210"/>
      <c r="K39" s="218"/>
      <c r="L39" s="206"/>
      <c r="M39" s="210"/>
      <c r="N39" s="218"/>
      <c r="O39" s="238">
        <f t="shared" si="4"/>
        <v>525</v>
      </c>
      <c r="P39" s="205">
        <f t="shared" si="5"/>
        <v>162</v>
      </c>
    </row>
    <row r="40" spans="1:16" ht="15.75" customHeight="1">
      <c r="A40" s="201">
        <v>38</v>
      </c>
      <c r="B40" s="202" t="s">
        <v>335</v>
      </c>
      <c r="C40" s="203" t="s">
        <v>321</v>
      </c>
      <c r="D40" s="239">
        <f t="shared" si="3"/>
        <v>525</v>
      </c>
      <c r="E40" s="204">
        <v>1</v>
      </c>
      <c r="F40" s="212">
        <v>525</v>
      </c>
      <c r="G40" s="244">
        <v>366</v>
      </c>
      <c r="H40" s="244">
        <v>159</v>
      </c>
      <c r="I40" s="206"/>
      <c r="J40" s="213"/>
      <c r="K40" s="213"/>
      <c r="L40" s="206"/>
      <c r="M40" s="213"/>
      <c r="N40" s="213"/>
      <c r="O40" s="238">
        <f t="shared" si="4"/>
        <v>525</v>
      </c>
      <c r="P40" s="205">
        <f t="shared" si="5"/>
        <v>159</v>
      </c>
    </row>
    <row r="41" spans="1:16" ht="15.75" customHeight="1">
      <c r="A41" s="201">
        <v>39</v>
      </c>
      <c r="B41" s="202" t="s">
        <v>371</v>
      </c>
      <c r="C41" s="203" t="s">
        <v>176</v>
      </c>
      <c r="D41" s="239">
        <f t="shared" si="3"/>
        <v>524</v>
      </c>
      <c r="E41" s="204">
        <v>1</v>
      </c>
      <c r="F41" s="212">
        <v>524</v>
      </c>
      <c r="G41" s="242">
        <v>350</v>
      </c>
      <c r="H41" s="243">
        <v>174</v>
      </c>
      <c r="I41" s="206"/>
      <c r="J41" s="210"/>
      <c r="K41" s="218"/>
      <c r="L41" s="206"/>
      <c r="M41" s="210"/>
      <c r="N41" s="218"/>
      <c r="O41" s="238">
        <f t="shared" si="4"/>
        <v>524</v>
      </c>
      <c r="P41" s="205">
        <f t="shared" si="5"/>
        <v>174</v>
      </c>
    </row>
    <row r="42" spans="1:16" ht="15.75" customHeight="1">
      <c r="A42" s="201">
        <v>40</v>
      </c>
      <c r="B42" s="202" t="s">
        <v>333</v>
      </c>
      <c r="C42" s="203" t="s">
        <v>323</v>
      </c>
      <c r="D42" s="239">
        <f t="shared" si="3"/>
        <v>524</v>
      </c>
      <c r="E42" s="204">
        <v>1</v>
      </c>
      <c r="F42" s="212">
        <v>524</v>
      </c>
      <c r="G42" s="244">
        <v>361</v>
      </c>
      <c r="H42" s="240">
        <v>163</v>
      </c>
      <c r="I42" s="206"/>
      <c r="J42" s="213"/>
      <c r="K42" s="207"/>
      <c r="L42" s="206"/>
      <c r="M42" s="213"/>
      <c r="N42" s="207"/>
      <c r="O42" s="238">
        <f t="shared" si="4"/>
        <v>524</v>
      </c>
      <c r="P42" s="205">
        <f t="shared" si="5"/>
        <v>163</v>
      </c>
    </row>
    <row r="43" spans="1:16" ht="15.75" customHeight="1">
      <c r="A43" s="201">
        <v>41</v>
      </c>
      <c r="B43" s="202" t="s">
        <v>354</v>
      </c>
      <c r="C43" s="203" t="s">
        <v>321</v>
      </c>
      <c r="D43" s="239">
        <f t="shared" si="3"/>
        <v>522</v>
      </c>
      <c r="E43" s="204">
        <v>1</v>
      </c>
      <c r="F43" s="212">
        <v>522</v>
      </c>
      <c r="G43" s="244">
        <v>371</v>
      </c>
      <c r="H43" s="244">
        <v>151</v>
      </c>
      <c r="I43" s="206"/>
      <c r="J43" s="213"/>
      <c r="K43" s="213"/>
      <c r="L43" s="206"/>
      <c r="M43" s="213"/>
      <c r="N43" s="213"/>
      <c r="O43" s="238">
        <f t="shared" si="4"/>
        <v>522</v>
      </c>
      <c r="P43" s="205">
        <f t="shared" si="5"/>
        <v>151</v>
      </c>
    </row>
    <row r="44" spans="1:16" ht="15.75" customHeight="1">
      <c r="A44" s="201">
        <v>42</v>
      </c>
      <c r="B44" s="217" t="s">
        <v>336</v>
      </c>
      <c r="C44" s="203" t="s">
        <v>330</v>
      </c>
      <c r="D44" s="239">
        <f t="shared" si="3"/>
        <v>521</v>
      </c>
      <c r="E44" s="204">
        <v>1</v>
      </c>
      <c r="F44" s="214">
        <v>521</v>
      </c>
      <c r="G44" s="240">
        <v>346</v>
      </c>
      <c r="H44" s="240">
        <v>175</v>
      </c>
      <c r="I44" s="216"/>
      <c r="J44" s="207"/>
      <c r="K44" s="207"/>
      <c r="L44" s="216"/>
      <c r="M44" s="207"/>
      <c r="N44" s="207"/>
      <c r="O44" s="238">
        <f t="shared" si="4"/>
        <v>521</v>
      </c>
      <c r="P44" s="205">
        <f t="shared" si="5"/>
        <v>175</v>
      </c>
    </row>
    <row r="45" spans="1:16" ht="15.75" customHeight="1">
      <c r="A45" s="201">
        <v>43</v>
      </c>
      <c r="B45" s="217" t="s">
        <v>384</v>
      </c>
      <c r="C45" s="203" t="s">
        <v>26</v>
      </c>
      <c r="D45" s="239">
        <f t="shared" si="3"/>
        <v>519</v>
      </c>
      <c r="E45" s="204">
        <v>1</v>
      </c>
      <c r="F45" s="214">
        <v>519</v>
      </c>
      <c r="G45" s="240">
        <v>341</v>
      </c>
      <c r="H45" s="240">
        <v>178</v>
      </c>
      <c r="I45" s="219"/>
      <c r="J45" s="207"/>
      <c r="K45" s="207"/>
      <c r="L45" s="219"/>
      <c r="M45" s="207"/>
      <c r="N45" s="207"/>
      <c r="O45" s="238">
        <f t="shared" si="4"/>
        <v>519</v>
      </c>
      <c r="P45" s="205">
        <f t="shared" si="5"/>
        <v>178</v>
      </c>
    </row>
    <row r="46" spans="1:16" ht="15.75" customHeight="1">
      <c r="A46" s="201">
        <v>44</v>
      </c>
      <c r="B46" s="202" t="s">
        <v>372</v>
      </c>
      <c r="C46" s="203" t="s">
        <v>176</v>
      </c>
      <c r="D46" s="239">
        <f t="shared" si="3"/>
        <v>518</v>
      </c>
      <c r="E46" s="204">
        <v>1</v>
      </c>
      <c r="F46" s="212">
        <v>518</v>
      </c>
      <c r="G46" s="242">
        <v>342</v>
      </c>
      <c r="H46" s="243">
        <v>176</v>
      </c>
      <c r="I46" s="206"/>
      <c r="J46" s="210"/>
      <c r="K46" s="218"/>
      <c r="L46" s="206"/>
      <c r="M46" s="210"/>
      <c r="N46" s="218"/>
      <c r="O46" s="238">
        <f t="shared" si="4"/>
        <v>518</v>
      </c>
      <c r="P46" s="205">
        <f t="shared" si="5"/>
        <v>176</v>
      </c>
    </row>
    <row r="47" spans="1:16" ht="15.75" customHeight="1">
      <c r="A47" s="201">
        <v>45</v>
      </c>
      <c r="B47" s="202" t="s">
        <v>352</v>
      </c>
      <c r="C47" s="203" t="s">
        <v>323</v>
      </c>
      <c r="D47" s="239">
        <f t="shared" si="3"/>
        <v>518</v>
      </c>
      <c r="E47" s="204">
        <v>1</v>
      </c>
      <c r="F47" s="212">
        <v>518</v>
      </c>
      <c r="G47" s="244">
        <v>351</v>
      </c>
      <c r="H47" s="240">
        <v>167</v>
      </c>
      <c r="I47" s="206"/>
      <c r="J47" s="213"/>
      <c r="K47" s="207"/>
      <c r="L47" s="206"/>
      <c r="M47" s="213"/>
      <c r="N47" s="207"/>
      <c r="O47" s="238">
        <f t="shared" si="4"/>
        <v>518</v>
      </c>
      <c r="P47" s="205">
        <f t="shared" si="5"/>
        <v>167</v>
      </c>
    </row>
    <row r="48" spans="1:16" ht="15.75" customHeight="1">
      <c r="A48" s="201">
        <v>46</v>
      </c>
      <c r="B48" s="202" t="s">
        <v>373</v>
      </c>
      <c r="C48" s="203" t="s">
        <v>176</v>
      </c>
      <c r="D48" s="239">
        <f t="shared" si="3"/>
        <v>514</v>
      </c>
      <c r="E48" s="204">
        <v>1</v>
      </c>
      <c r="F48" s="212">
        <v>514</v>
      </c>
      <c r="G48" s="242">
        <v>357</v>
      </c>
      <c r="H48" s="243">
        <v>157</v>
      </c>
      <c r="I48" s="206"/>
      <c r="J48" s="210"/>
      <c r="K48" s="218"/>
      <c r="L48" s="206"/>
      <c r="M48" s="210"/>
      <c r="N48" s="218"/>
      <c r="O48" s="238">
        <f t="shared" si="4"/>
        <v>514</v>
      </c>
      <c r="P48" s="205">
        <f t="shared" si="5"/>
        <v>157</v>
      </c>
    </row>
    <row r="49" spans="1:16" ht="15.75" customHeight="1">
      <c r="A49" s="201">
        <v>47</v>
      </c>
      <c r="B49" s="202" t="s">
        <v>374</v>
      </c>
      <c r="C49" s="203" t="s">
        <v>176</v>
      </c>
      <c r="D49" s="239">
        <f t="shared" si="3"/>
        <v>508</v>
      </c>
      <c r="E49" s="204">
        <v>1</v>
      </c>
      <c r="F49" s="212">
        <v>508</v>
      </c>
      <c r="G49" s="242">
        <v>358</v>
      </c>
      <c r="H49" s="243">
        <v>150</v>
      </c>
      <c r="I49" s="206"/>
      <c r="J49" s="210"/>
      <c r="K49" s="218"/>
      <c r="L49" s="206"/>
      <c r="M49" s="210"/>
      <c r="N49" s="218"/>
      <c r="O49" s="238">
        <f t="shared" si="4"/>
        <v>508</v>
      </c>
      <c r="P49" s="205">
        <f t="shared" si="5"/>
        <v>150</v>
      </c>
    </row>
    <row r="50" spans="1:16" ht="15.75" customHeight="1">
      <c r="A50" s="201">
        <v>48</v>
      </c>
      <c r="B50" s="202" t="s">
        <v>341</v>
      </c>
      <c r="C50" s="203" t="s">
        <v>327</v>
      </c>
      <c r="D50" s="239">
        <f t="shared" si="3"/>
        <v>505</v>
      </c>
      <c r="E50" s="204">
        <v>1</v>
      </c>
      <c r="F50" s="212">
        <v>505</v>
      </c>
      <c r="G50" s="240">
        <v>340</v>
      </c>
      <c r="H50" s="244">
        <v>165</v>
      </c>
      <c r="I50" s="206"/>
      <c r="J50" s="207"/>
      <c r="K50" s="213"/>
      <c r="L50" s="206"/>
      <c r="M50" s="207"/>
      <c r="N50" s="213"/>
      <c r="O50" s="238">
        <f t="shared" si="4"/>
        <v>505</v>
      </c>
      <c r="P50" s="205">
        <f t="shared" si="5"/>
        <v>165</v>
      </c>
    </row>
    <row r="51" spans="1:16" ht="15.75" customHeight="1">
      <c r="A51" s="201">
        <v>49</v>
      </c>
      <c r="B51" s="202" t="s">
        <v>365</v>
      </c>
      <c r="C51" s="203" t="s">
        <v>170</v>
      </c>
      <c r="D51" s="239">
        <f t="shared" si="3"/>
        <v>504</v>
      </c>
      <c r="E51" s="204">
        <v>1</v>
      </c>
      <c r="F51" s="212">
        <v>504</v>
      </c>
      <c r="G51" s="242">
        <v>338</v>
      </c>
      <c r="H51" s="243">
        <v>166</v>
      </c>
      <c r="I51" s="206"/>
      <c r="J51" s="210"/>
      <c r="K51" s="218"/>
      <c r="L51" s="206"/>
      <c r="M51" s="210"/>
      <c r="N51" s="218"/>
      <c r="O51" s="238">
        <f t="shared" si="4"/>
        <v>504</v>
      </c>
      <c r="P51" s="205">
        <f t="shared" si="5"/>
        <v>166</v>
      </c>
    </row>
    <row r="52" spans="1:16" ht="15.75" customHeight="1">
      <c r="A52" s="201">
        <v>50</v>
      </c>
      <c r="B52" s="202" t="s">
        <v>375</v>
      </c>
      <c r="C52" s="203" t="s">
        <v>176</v>
      </c>
      <c r="D52" s="239">
        <f t="shared" si="3"/>
        <v>500</v>
      </c>
      <c r="E52" s="204">
        <v>1</v>
      </c>
      <c r="F52" s="212">
        <v>500</v>
      </c>
      <c r="G52" s="242">
        <v>326</v>
      </c>
      <c r="H52" s="243">
        <v>174</v>
      </c>
      <c r="I52" s="206"/>
      <c r="J52" s="210"/>
      <c r="K52" s="218"/>
      <c r="L52" s="206"/>
      <c r="M52" s="210"/>
      <c r="N52" s="218"/>
      <c r="O52" s="238">
        <f t="shared" si="4"/>
        <v>500</v>
      </c>
      <c r="P52" s="205">
        <f t="shared" si="5"/>
        <v>174</v>
      </c>
    </row>
    <row r="53" spans="1:16" ht="15.75" customHeight="1">
      <c r="A53" s="201">
        <v>51</v>
      </c>
      <c r="B53" s="202" t="s">
        <v>391</v>
      </c>
      <c r="C53" s="203" t="s">
        <v>180</v>
      </c>
      <c r="D53" s="239">
        <f t="shared" si="3"/>
        <v>500</v>
      </c>
      <c r="E53" s="204">
        <v>1</v>
      </c>
      <c r="F53" s="212">
        <v>500</v>
      </c>
      <c r="G53" s="242">
        <v>359</v>
      </c>
      <c r="H53" s="243">
        <v>141</v>
      </c>
      <c r="I53" s="206"/>
      <c r="J53" s="210"/>
      <c r="K53" s="218"/>
      <c r="L53" s="206"/>
      <c r="M53" s="210"/>
      <c r="N53" s="218"/>
      <c r="O53" s="238">
        <f t="shared" si="4"/>
        <v>500</v>
      </c>
      <c r="P53" s="205">
        <f t="shared" si="5"/>
        <v>141</v>
      </c>
    </row>
    <row r="54" spans="1:16" ht="15.75" customHeight="1">
      <c r="A54" s="201">
        <v>52</v>
      </c>
      <c r="B54" s="202" t="s">
        <v>358</v>
      </c>
      <c r="C54" s="203" t="s">
        <v>327</v>
      </c>
      <c r="D54" s="239">
        <f t="shared" si="3"/>
        <v>499</v>
      </c>
      <c r="E54" s="204">
        <v>1</v>
      </c>
      <c r="F54" s="212">
        <v>499</v>
      </c>
      <c r="G54" s="240">
        <v>348</v>
      </c>
      <c r="H54" s="244">
        <v>151</v>
      </c>
      <c r="I54" s="206"/>
      <c r="J54" s="207"/>
      <c r="K54" s="213"/>
      <c r="L54" s="206"/>
      <c r="M54" s="207"/>
      <c r="N54" s="213"/>
      <c r="O54" s="238">
        <f t="shared" si="4"/>
        <v>499</v>
      </c>
      <c r="P54" s="205">
        <f t="shared" si="5"/>
        <v>151</v>
      </c>
    </row>
    <row r="55" spans="1:16" ht="15.75" customHeight="1">
      <c r="A55" s="201">
        <v>53</v>
      </c>
      <c r="B55" s="202" t="s">
        <v>363</v>
      </c>
      <c r="C55" s="203" t="s">
        <v>28</v>
      </c>
      <c r="D55" s="239">
        <f t="shared" si="3"/>
        <v>497</v>
      </c>
      <c r="E55" s="204">
        <v>1</v>
      </c>
      <c r="F55" s="212">
        <v>497</v>
      </c>
      <c r="G55" s="242">
        <v>356</v>
      </c>
      <c r="H55" s="243">
        <v>141</v>
      </c>
      <c r="I55" s="206"/>
      <c r="J55" s="210"/>
      <c r="K55" s="218"/>
      <c r="L55" s="206"/>
      <c r="M55" s="210"/>
      <c r="N55" s="218"/>
      <c r="O55" s="238">
        <f t="shared" si="4"/>
        <v>497</v>
      </c>
      <c r="P55" s="205">
        <f t="shared" si="5"/>
        <v>141</v>
      </c>
    </row>
    <row r="56" spans="1:16" ht="15.75" customHeight="1">
      <c r="A56" s="201">
        <v>54</v>
      </c>
      <c r="B56" s="202" t="s">
        <v>392</v>
      </c>
      <c r="C56" s="203" t="s">
        <v>180</v>
      </c>
      <c r="D56" s="239">
        <f t="shared" si="3"/>
        <v>481</v>
      </c>
      <c r="E56" s="204">
        <v>1</v>
      </c>
      <c r="F56" s="212">
        <v>481</v>
      </c>
      <c r="G56" s="242">
        <v>325</v>
      </c>
      <c r="H56" s="243">
        <v>156</v>
      </c>
      <c r="I56" s="206"/>
      <c r="J56" s="210"/>
      <c r="K56" s="218"/>
      <c r="L56" s="206"/>
      <c r="M56" s="210"/>
      <c r="N56" s="218"/>
      <c r="O56" s="238">
        <f t="shared" si="4"/>
        <v>481</v>
      </c>
      <c r="P56" s="205">
        <f t="shared" si="5"/>
        <v>156</v>
      </c>
    </row>
    <row r="57" spans="1:16" ht="15.75" customHeight="1">
      <c r="A57" s="201">
        <v>55</v>
      </c>
      <c r="B57" s="202" t="s">
        <v>366</v>
      </c>
      <c r="C57" s="203" t="s">
        <v>170</v>
      </c>
      <c r="D57" s="239">
        <f t="shared" si="3"/>
        <v>427</v>
      </c>
      <c r="E57" s="204">
        <v>1</v>
      </c>
      <c r="F57" s="212">
        <v>427</v>
      </c>
      <c r="G57" s="242">
        <v>318</v>
      </c>
      <c r="H57" s="243">
        <v>109</v>
      </c>
      <c r="I57" s="206"/>
      <c r="J57" s="210"/>
      <c r="K57" s="218"/>
      <c r="L57" s="206"/>
      <c r="M57" s="210"/>
      <c r="N57" s="218"/>
      <c r="O57" s="238">
        <f t="shared" si="4"/>
        <v>427</v>
      </c>
      <c r="P57" s="205">
        <f t="shared" si="5"/>
        <v>109</v>
      </c>
    </row>
    <row r="58" spans="1:16" ht="15.75" customHeight="1">
      <c r="A58" s="201">
        <v>56</v>
      </c>
      <c r="B58" s="202" t="s">
        <v>364</v>
      </c>
      <c r="C58" s="203" t="s">
        <v>28</v>
      </c>
      <c r="D58" s="239">
        <f t="shared" si="3"/>
        <v>425</v>
      </c>
      <c r="E58" s="204">
        <v>1</v>
      </c>
      <c r="F58" s="212">
        <v>425</v>
      </c>
      <c r="G58" s="242">
        <v>294</v>
      </c>
      <c r="H58" s="243">
        <v>131</v>
      </c>
      <c r="I58" s="206"/>
      <c r="J58" s="210"/>
      <c r="K58" s="218"/>
      <c r="L58" s="206"/>
      <c r="M58" s="210"/>
      <c r="N58" s="218"/>
      <c r="O58" s="238">
        <f t="shared" si="4"/>
        <v>425</v>
      </c>
      <c r="P58" s="205">
        <f t="shared" si="5"/>
        <v>131</v>
      </c>
    </row>
  </sheetData>
  <sheetProtection/>
  <autoFilter ref="C1:C60"/>
  <mergeCells count="6">
    <mergeCell ref="I1:K2"/>
    <mergeCell ref="L1:N2"/>
    <mergeCell ref="A1:A2"/>
    <mergeCell ref="B1:B2"/>
    <mergeCell ref="C1:C2"/>
    <mergeCell ref="F1:H2"/>
  </mergeCells>
  <printOptions/>
  <pageMargins left="0.75" right="0.75" top="0.51" bottom="0.48" header="0.32" footer="0.2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7109375" style="0" customWidth="1"/>
    <col min="2" max="2" width="16.7109375" style="0" customWidth="1"/>
    <col min="4" max="4" width="4.7109375" style="0" customWidth="1"/>
    <col min="5" max="5" width="16.7109375" style="0" customWidth="1"/>
    <col min="7" max="7" width="4.7109375" style="0" customWidth="1"/>
    <col min="8" max="8" width="16.7109375" style="0" customWidth="1"/>
  </cols>
  <sheetData>
    <row r="1" spans="1:9" ht="12.75">
      <c r="A1" s="57"/>
      <c r="B1" s="51" t="s">
        <v>64</v>
      </c>
      <c r="C1" s="3"/>
      <c r="D1" s="57"/>
      <c r="E1" s="51" t="s">
        <v>65</v>
      </c>
      <c r="F1" s="3"/>
      <c r="G1" s="57"/>
      <c r="H1" s="51" t="s">
        <v>66</v>
      </c>
      <c r="I1" s="3"/>
    </row>
    <row r="2" spans="1:9" ht="12.75">
      <c r="A2" s="54" t="s">
        <v>35</v>
      </c>
      <c r="B2" s="50" t="s">
        <v>12</v>
      </c>
      <c r="C2" s="3"/>
      <c r="D2" s="54" t="s">
        <v>35</v>
      </c>
      <c r="E2" s="50" t="s">
        <v>12</v>
      </c>
      <c r="F2" s="3"/>
      <c r="G2" s="54" t="s">
        <v>35</v>
      </c>
      <c r="H2" s="50" t="s">
        <v>12</v>
      </c>
      <c r="I2" s="3"/>
    </row>
    <row r="3" spans="1:9" ht="12.75">
      <c r="A3" s="52">
        <v>1</v>
      </c>
      <c r="B3" s="55" t="s">
        <v>46</v>
      </c>
      <c r="C3" s="3"/>
      <c r="D3" s="52">
        <v>1</v>
      </c>
      <c r="E3" s="55" t="s">
        <v>67</v>
      </c>
      <c r="F3" s="3"/>
      <c r="G3" s="52">
        <v>1</v>
      </c>
      <c r="H3" s="55" t="s">
        <v>80</v>
      </c>
      <c r="I3" s="3"/>
    </row>
    <row r="4" spans="1:9" ht="12.75">
      <c r="A4" s="52">
        <v>2</v>
      </c>
      <c r="B4" s="55" t="s">
        <v>47</v>
      </c>
      <c r="C4" s="3"/>
      <c r="D4" s="52">
        <v>2</v>
      </c>
      <c r="E4" s="55" t="s">
        <v>68</v>
      </c>
      <c r="F4" s="3"/>
      <c r="G4" s="52">
        <v>2</v>
      </c>
      <c r="H4" s="55" t="s">
        <v>81</v>
      </c>
      <c r="I4" s="3"/>
    </row>
    <row r="5" spans="1:9" ht="12.75">
      <c r="A5" s="52">
        <v>3</v>
      </c>
      <c r="B5" s="55" t="s">
        <v>48</v>
      </c>
      <c r="C5" s="3"/>
      <c r="D5" s="52">
        <v>3</v>
      </c>
      <c r="E5" s="55" t="s">
        <v>69</v>
      </c>
      <c r="F5" s="3"/>
      <c r="G5" s="52">
        <v>3</v>
      </c>
      <c r="H5" s="55" t="s">
        <v>82</v>
      </c>
      <c r="I5" s="3"/>
    </row>
    <row r="6" spans="1:9" ht="12.75">
      <c r="A6" s="52">
        <v>4</v>
      </c>
      <c r="B6" s="55" t="s">
        <v>49</v>
      </c>
      <c r="C6" s="3"/>
      <c r="D6" s="52">
        <v>4</v>
      </c>
      <c r="E6" s="55" t="s">
        <v>70</v>
      </c>
      <c r="F6" s="3"/>
      <c r="G6" s="52">
        <v>4</v>
      </c>
      <c r="H6" s="55" t="s">
        <v>83</v>
      </c>
      <c r="I6" s="3"/>
    </row>
    <row r="7" spans="1:9" ht="12.75">
      <c r="A7" s="52">
        <v>5</v>
      </c>
      <c r="B7" s="56" t="s">
        <v>50</v>
      </c>
      <c r="C7" s="3"/>
      <c r="D7" s="52">
        <v>5</v>
      </c>
      <c r="E7" s="55" t="s">
        <v>71</v>
      </c>
      <c r="F7" s="3"/>
      <c r="G7" s="52">
        <v>5</v>
      </c>
      <c r="H7" s="55" t="s">
        <v>84</v>
      </c>
      <c r="I7" s="3"/>
    </row>
    <row r="8" spans="1:9" ht="12.75">
      <c r="A8" s="52">
        <v>6</v>
      </c>
      <c r="B8" s="55" t="s">
        <v>51</v>
      </c>
      <c r="C8" s="3"/>
      <c r="D8" s="52">
        <v>6</v>
      </c>
      <c r="E8" s="55" t="s">
        <v>72</v>
      </c>
      <c r="F8" s="3"/>
      <c r="G8" s="52">
        <v>6</v>
      </c>
      <c r="H8" s="55" t="s">
        <v>85</v>
      </c>
      <c r="I8" s="3"/>
    </row>
    <row r="9" spans="1:9" ht="12.75">
      <c r="A9" s="52">
        <v>7</v>
      </c>
      <c r="B9" s="55" t="s">
        <v>52</v>
      </c>
      <c r="C9" s="3"/>
      <c r="D9" s="52">
        <v>7</v>
      </c>
      <c r="E9" s="56" t="s">
        <v>73</v>
      </c>
      <c r="F9" s="3"/>
      <c r="G9" s="52">
        <v>7</v>
      </c>
      <c r="H9" s="56" t="s">
        <v>86</v>
      </c>
      <c r="I9" s="3"/>
    </row>
    <row r="10" spans="1:9" ht="12.75">
      <c r="A10" s="52">
        <v>8</v>
      </c>
      <c r="B10" s="56" t="s">
        <v>53</v>
      </c>
      <c r="C10" s="3"/>
      <c r="D10" s="52">
        <v>8</v>
      </c>
      <c r="E10" s="55" t="s">
        <v>74</v>
      </c>
      <c r="F10" s="3"/>
      <c r="G10" s="52">
        <v>8</v>
      </c>
      <c r="H10" s="55" t="s">
        <v>87</v>
      </c>
      <c r="I10" s="3"/>
    </row>
    <row r="11" spans="1:9" ht="12.75">
      <c r="A11" s="52">
        <v>9</v>
      </c>
      <c r="B11" s="56" t="s">
        <v>54</v>
      </c>
      <c r="C11" s="3"/>
      <c r="D11" s="52">
        <v>9</v>
      </c>
      <c r="E11" s="56" t="s">
        <v>75</v>
      </c>
      <c r="F11" s="3"/>
      <c r="G11" s="52">
        <v>9</v>
      </c>
      <c r="H11" s="55" t="s">
        <v>88</v>
      </c>
      <c r="I11" s="3"/>
    </row>
    <row r="12" spans="1:9" ht="12.75">
      <c r="A12" s="52">
        <v>10</v>
      </c>
      <c r="B12" s="55" t="s">
        <v>61</v>
      </c>
      <c r="C12" s="3"/>
      <c r="D12" s="52">
        <v>10</v>
      </c>
      <c r="E12" s="55" t="s">
        <v>76</v>
      </c>
      <c r="F12" s="3"/>
      <c r="G12" s="52">
        <v>10</v>
      </c>
      <c r="H12" s="55" t="s">
        <v>89</v>
      </c>
      <c r="I12" s="3"/>
    </row>
    <row r="13" spans="1:9" ht="12.75">
      <c r="A13" s="52">
        <v>11</v>
      </c>
      <c r="B13" s="56" t="s">
        <v>55</v>
      </c>
      <c r="C13" s="3"/>
      <c r="D13" s="52">
        <v>11</v>
      </c>
      <c r="E13" s="55" t="s">
        <v>77</v>
      </c>
      <c r="F13" s="3"/>
      <c r="G13" s="52">
        <v>11</v>
      </c>
      <c r="H13" s="56" t="s">
        <v>97</v>
      </c>
      <c r="I13" s="3"/>
    </row>
    <row r="14" spans="1:9" ht="12.75">
      <c r="A14" s="52">
        <v>12</v>
      </c>
      <c r="B14" s="55" t="s">
        <v>44</v>
      </c>
      <c r="C14" s="3"/>
      <c r="D14" s="52">
        <v>12</v>
      </c>
      <c r="E14" s="55" t="s">
        <v>78</v>
      </c>
      <c r="F14" s="3"/>
      <c r="G14" s="52">
        <v>12</v>
      </c>
      <c r="H14" s="55" t="s">
        <v>90</v>
      </c>
      <c r="I14" s="3"/>
    </row>
    <row r="15" spans="1:9" ht="12.75">
      <c r="A15" s="52">
        <v>13</v>
      </c>
      <c r="B15" s="55" t="s">
        <v>56</v>
      </c>
      <c r="C15" s="3"/>
      <c r="D15" s="52">
        <v>13</v>
      </c>
      <c r="E15" s="55" t="s">
        <v>79</v>
      </c>
      <c r="F15" s="3"/>
      <c r="G15" s="52">
        <v>13</v>
      </c>
      <c r="H15" s="56" t="s">
        <v>91</v>
      </c>
      <c r="I15" s="3"/>
    </row>
    <row r="16" spans="1:9" ht="12.75">
      <c r="A16" s="52" t="s">
        <v>57</v>
      </c>
      <c r="B16" s="55" t="s">
        <v>45</v>
      </c>
      <c r="C16" s="3"/>
      <c r="D16" s="3"/>
      <c r="E16" s="3"/>
      <c r="F16" s="3"/>
      <c r="G16" s="52">
        <v>14</v>
      </c>
      <c r="H16" s="55" t="s">
        <v>96</v>
      </c>
      <c r="I16" s="3"/>
    </row>
    <row r="17" spans="1:9" ht="12.75">
      <c r="A17" s="52" t="s">
        <v>58</v>
      </c>
      <c r="B17" s="55" t="s">
        <v>63</v>
      </c>
      <c r="C17" s="3"/>
      <c r="D17" s="3"/>
      <c r="E17" s="3"/>
      <c r="F17" s="3"/>
      <c r="G17" s="52">
        <v>15</v>
      </c>
      <c r="H17" s="55" t="s">
        <v>92</v>
      </c>
      <c r="I17" s="3"/>
    </row>
    <row r="18" spans="1:9" ht="12.75">
      <c r="A18" s="52" t="s">
        <v>59</v>
      </c>
      <c r="B18" s="55" t="s">
        <v>62</v>
      </c>
      <c r="C18" s="3"/>
      <c r="D18" s="3"/>
      <c r="E18" s="3"/>
      <c r="F18" s="3"/>
      <c r="G18" s="52">
        <v>16</v>
      </c>
      <c r="H18" s="55" t="s">
        <v>93</v>
      </c>
      <c r="I18" s="3"/>
    </row>
    <row r="19" spans="1:9" ht="12.75">
      <c r="A19" s="52" t="s">
        <v>60</v>
      </c>
      <c r="B19" s="55" t="s">
        <v>165</v>
      </c>
      <c r="C19" s="3"/>
      <c r="D19" s="3"/>
      <c r="E19" s="3"/>
      <c r="F19" s="3"/>
      <c r="G19" s="52">
        <v>17</v>
      </c>
      <c r="H19" s="55" t="s">
        <v>95</v>
      </c>
      <c r="I19" s="3"/>
    </row>
    <row r="20" spans="1:9" ht="12.75">
      <c r="A20" s="3"/>
      <c r="B20" s="3"/>
      <c r="C20" s="3"/>
      <c r="D20" s="3"/>
      <c r="E20" s="3"/>
      <c r="F20" s="3"/>
      <c r="G20" s="52">
        <v>18</v>
      </c>
      <c r="H20" s="55" t="s">
        <v>94</v>
      </c>
      <c r="I20" s="3"/>
    </row>
    <row r="21" spans="1:9" ht="12.75">
      <c r="A21" s="3"/>
      <c r="B21" s="3"/>
      <c r="C21" s="3"/>
      <c r="D21" s="3"/>
      <c r="E21" s="3"/>
      <c r="F21" s="3"/>
      <c r="G21" s="53"/>
      <c r="H21" s="58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57"/>
      <c r="B23" s="51" t="s">
        <v>113</v>
      </c>
      <c r="C23" s="3"/>
      <c r="D23" s="57"/>
      <c r="E23" s="51" t="s">
        <v>114</v>
      </c>
      <c r="F23" s="3"/>
      <c r="G23" s="57"/>
      <c r="H23" s="51" t="s">
        <v>124</v>
      </c>
      <c r="I23" s="3"/>
    </row>
    <row r="24" spans="1:9" ht="12.75">
      <c r="A24" s="54" t="s">
        <v>35</v>
      </c>
      <c r="B24" s="50" t="s">
        <v>12</v>
      </c>
      <c r="C24" s="3"/>
      <c r="D24" s="54" t="s">
        <v>35</v>
      </c>
      <c r="E24" s="50" t="s">
        <v>12</v>
      </c>
      <c r="F24" s="3"/>
      <c r="G24" s="54" t="s">
        <v>35</v>
      </c>
      <c r="H24" s="50" t="s">
        <v>12</v>
      </c>
      <c r="I24" s="3"/>
    </row>
    <row r="25" spans="1:9" ht="12.75">
      <c r="A25" s="52">
        <v>1</v>
      </c>
      <c r="B25" s="55" t="s">
        <v>98</v>
      </c>
      <c r="C25" s="3"/>
      <c r="D25" s="52">
        <v>1</v>
      </c>
      <c r="E25" s="55" t="s">
        <v>115</v>
      </c>
      <c r="F25" s="3"/>
      <c r="G25" s="52">
        <v>1</v>
      </c>
      <c r="H25" s="55" t="s">
        <v>125</v>
      </c>
      <c r="I25" s="3"/>
    </row>
    <row r="26" spans="1:9" ht="12.75">
      <c r="A26" s="52">
        <v>2</v>
      </c>
      <c r="B26" s="55" t="s">
        <v>99</v>
      </c>
      <c r="C26" s="3"/>
      <c r="D26" s="52">
        <v>2</v>
      </c>
      <c r="E26" s="55" t="s">
        <v>116</v>
      </c>
      <c r="F26" s="3"/>
      <c r="G26" s="52">
        <v>2</v>
      </c>
      <c r="H26" s="55" t="s">
        <v>126</v>
      </c>
      <c r="I26" s="3"/>
    </row>
    <row r="27" spans="1:9" ht="12.75">
      <c r="A27" s="52">
        <v>3</v>
      </c>
      <c r="B27" s="55" t="s">
        <v>100</v>
      </c>
      <c r="C27" s="3"/>
      <c r="D27" s="52">
        <v>3</v>
      </c>
      <c r="E27" s="55" t="s">
        <v>117</v>
      </c>
      <c r="F27" s="3"/>
      <c r="G27" s="52">
        <v>3</v>
      </c>
      <c r="H27" s="55" t="s">
        <v>127</v>
      </c>
      <c r="I27" s="3"/>
    </row>
    <row r="28" spans="1:9" ht="12.75">
      <c r="A28" s="52">
        <v>4</v>
      </c>
      <c r="B28" s="55" t="s">
        <v>101</v>
      </c>
      <c r="C28" s="3"/>
      <c r="D28" s="52">
        <v>4</v>
      </c>
      <c r="E28" s="55" t="s">
        <v>118</v>
      </c>
      <c r="F28" s="3"/>
      <c r="G28" s="52">
        <v>4</v>
      </c>
      <c r="H28" s="55" t="s">
        <v>136</v>
      </c>
      <c r="I28" s="3"/>
    </row>
    <row r="29" spans="1:9" ht="12.75">
      <c r="A29" s="52">
        <v>5</v>
      </c>
      <c r="B29" s="55" t="s">
        <v>102</v>
      </c>
      <c r="C29" s="3"/>
      <c r="D29" s="52">
        <v>5</v>
      </c>
      <c r="E29" s="55" t="s">
        <v>119</v>
      </c>
      <c r="F29" s="3"/>
      <c r="G29" s="52">
        <v>5</v>
      </c>
      <c r="H29" s="55" t="s">
        <v>128</v>
      </c>
      <c r="I29" s="3"/>
    </row>
    <row r="30" spans="1:9" ht="12.75">
      <c r="A30" s="52">
        <v>6</v>
      </c>
      <c r="B30" s="56" t="s">
        <v>166</v>
      </c>
      <c r="C30" s="3"/>
      <c r="D30" s="52">
        <v>6</v>
      </c>
      <c r="E30" s="56" t="s">
        <v>138</v>
      </c>
      <c r="F30" s="3"/>
      <c r="G30" s="52">
        <v>6</v>
      </c>
      <c r="H30" s="55" t="s">
        <v>129</v>
      </c>
      <c r="I30" s="3"/>
    </row>
    <row r="31" spans="1:9" ht="12.75">
      <c r="A31" s="52">
        <v>7</v>
      </c>
      <c r="B31" s="55" t="s">
        <v>103</v>
      </c>
      <c r="C31" s="3"/>
      <c r="D31" s="52">
        <v>7</v>
      </c>
      <c r="E31" s="55" t="s">
        <v>120</v>
      </c>
      <c r="F31" s="3"/>
      <c r="G31" s="52">
        <v>7</v>
      </c>
      <c r="H31" s="56" t="s">
        <v>130</v>
      </c>
      <c r="I31" s="3"/>
    </row>
    <row r="32" spans="1:9" ht="12.75">
      <c r="A32" s="52">
        <v>8</v>
      </c>
      <c r="B32" s="55" t="s">
        <v>104</v>
      </c>
      <c r="C32" s="3"/>
      <c r="D32" s="52">
        <v>8</v>
      </c>
      <c r="E32" s="55" t="s">
        <v>121</v>
      </c>
      <c r="F32" s="3"/>
      <c r="G32" s="52">
        <v>8</v>
      </c>
      <c r="H32" s="55" t="s">
        <v>131</v>
      </c>
      <c r="I32" s="3"/>
    </row>
    <row r="33" spans="1:9" ht="12.75">
      <c r="A33" s="52">
        <v>9</v>
      </c>
      <c r="B33" s="55" t="s">
        <v>105</v>
      </c>
      <c r="C33" s="3"/>
      <c r="D33" s="52">
        <v>9</v>
      </c>
      <c r="E33" s="55" t="s">
        <v>122</v>
      </c>
      <c r="F33" s="3"/>
      <c r="G33" s="52">
        <v>9</v>
      </c>
      <c r="H33" s="55" t="s">
        <v>132</v>
      </c>
      <c r="I33" s="3"/>
    </row>
    <row r="34" spans="1:9" ht="12.75">
      <c r="A34" s="52">
        <v>10</v>
      </c>
      <c r="B34" s="55" t="s">
        <v>106</v>
      </c>
      <c r="C34" s="3"/>
      <c r="D34" s="52">
        <v>10</v>
      </c>
      <c r="E34" s="59" t="s">
        <v>123</v>
      </c>
      <c r="F34" s="3"/>
      <c r="G34" s="52">
        <v>10</v>
      </c>
      <c r="H34" s="55" t="s">
        <v>133</v>
      </c>
      <c r="I34" s="3"/>
    </row>
    <row r="35" spans="1:9" ht="12.75">
      <c r="A35" s="52">
        <v>11</v>
      </c>
      <c r="B35" s="55" t="s">
        <v>107</v>
      </c>
      <c r="C35" s="3"/>
      <c r="D35" s="3"/>
      <c r="E35" s="3"/>
      <c r="F35" s="3"/>
      <c r="G35" s="52">
        <v>11</v>
      </c>
      <c r="H35" s="56" t="s">
        <v>134</v>
      </c>
      <c r="I35" s="3"/>
    </row>
    <row r="36" spans="1:9" ht="12.75">
      <c r="A36" s="52">
        <v>12</v>
      </c>
      <c r="B36" s="55" t="s">
        <v>108</v>
      </c>
      <c r="C36" s="3"/>
      <c r="D36" s="3"/>
      <c r="E36" s="3"/>
      <c r="F36" s="3"/>
      <c r="G36" s="52">
        <v>12</v>
      </c>
      <c r="H36" s="55" t="s">
        <v>137</v>
      </c>
      <c r="I36" s="3"/>
    </row>
    <row r="37" spans="1:9" ht="12.75">
      <c r="A37" s="52">
        <v>13</v>
      </c>
      <c r="B37" s="55" t="s">
        <v>109</v>
      </c>
      <c r="C37" s="3"/>
      <c r="D37" s="3"/>
      <c r="E37" s="3"/>
      <c r="F37" s="3"/>
      <c r="G37" s="52">
        <v>13</v>
      </c>
      <c r="H37" s="56" t="s">
        <v>135</v>
      </c>
      <c r="I37" s="3"/>
    </row>
    <row r="38" spans="1:9" ht="12.75">
      <c r="A38" s="52" t="s">
        <v>57</v>
      </c>
      <c r="B38" s="55" t="s">
        <v>110</v>
      </c>
      <c r="C38" s="3"/>
      <c r="D38" s="3"/>
      <c r="E38" s="3"/>
      <c r="F38" s="3"/>
      <c r="G38" s="52">
        <v>14</v>
      </c>
      <c r="H38" s="55" t="s">
        <v>164</v>
      </c>
      <c r="I38" s="3"/>
    </row>
    <row r="39" spans="1:9" ht="12.75">
      <c r="A39" s="52" t="s">
        <v>58</v>
      </c>
      <c r="B39" s="55" t="s">
        <v>111</v>
      </c>
      <c r="C39" s="3"/>
      <c r="D39" s="3"/>
      <c r="E39" s="3"/>
      <c r="F39" s="3"/>
      <c r="G39" s="3"/>
      <c r="H39" s="3"/>
      <c r="I39" s="3"/>
    </row>
    <row r="40" spans="1:9" ht="12.75">
      <c r="A40" s="52" t="s">
        <v>59</v>
      </c>
      <c r="B40" s="60" t="s">
        <v>112</v>
      </c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57"/>
      <c r="B47" s="51" t="s">
        <v>172</v>
      </c>
      <c r="C47" s="3"/>
      <c r="D47" s="3"/>
      <c r="E47" s="3"/>
      <c r="F47" s="3"/>
      <c r="G47" s="3"/>
      <c r="H47" s="3"/>
      <c r="I47" s="3"/>
    </row>
    <row r="48" spans="1:9" ht="12.75">
      <c r="A48" s="54" t="s">
        <v>35</v>
      </c>
      <c r="B48" s="50" t="s">
        <v>12</v>
      </c>
      <c r="C48" s="3"/>
      <c r="D48" s="3"/>
      <c r="E48" s="3"/>
      <c r="F48" s="3"/>
      <c r="G48" s="3"/>
      <c r="H48" s="3"/>
      <c r="I48" s="3"/>
    </row>
    <row r="49" spans="1:9" ht="12.75">
      <c r="A49" s="52">
        <v>1</v>
      </c>
      <c r="B49" s="55" t="s">
        <v>139</v>
      </c>
      <c r="C49" s="3"/>
      <c r="D49" s="3"/>
      <c r="E49" s="3"/>
      <c r="F49" s="3"/>
      <c r="G49" s="3"/>
      <c r="H49" s="3"/>
      <c r="I49" s="3"/>
    </row>
    <row r="50" spans="1:9" ht="12.75">
      <c r="A50" s="52">
        <v>2</v>
      </c>
      <c r="B50" s="55" t="s">
        <v>140</v>
      </c>
      <c r="C50" s="3"/>
      <c r="D50" s="3"/>
      <c r="E50" s="3"/>
      <c r="F50" s="3"/>
      <c r="G50" s="3"/>
      <c r="H50" s="3"/>
      <c r="I50" s="3"/>
    </row>
    <row r="51" spans="1:9" ht="12.75">
      <c r="A51" s="52">
        <v>3</v>
      </c>
      <c r="B51" s="55" t="s">
        <v>141</v>
      </c>
      <c r="C51" s="3"/>
      <c r="D51" s="3"/>
      <c r="E51" s="3"/>
      <c r="F51" s="3"/>
      <c r="G51" s="3"/>
      <c r="H51" s="3"/>
      <c r="I51" s="3"/>
    </row>
    <row r="52" spans="1:9" ht="12.75">
      <c r="A52" s="52">
        <v>4</v>
      </c>
      <c r="B52" s="55" t="s">
        <v>142</v>
      </c>
      <c r="C52" s="3"/>
      <c r="D52" s="3"/>
      <c r="E52" s="3"/>
      <c r="F52" s="3"/>
      <c r="G52" s="3"/>
      <c r="H52" s="3"/>
      <c r="I52" s="3"/>
    </row>
    <row r="53" spans="1:9" ht="12.75">
      <c r="A53" s="52">
        <v>5</v>
      </c>
      <c r="B53" s="55" t="s">
        <v>143</v>
      </c>
      <c r="C53" s="3"/>
      <c r="D53" s="3"/>
      <c r="E53" s="3"/>
      <c r="F53" s="3"/>
      <c r="G53" s="3"/>
      <c r="H53" s="3"/>
      <c r="I53" s="3"/>
    </row>
    <row r="54" spans="1:9" ht="12.75">
      <c r="A54" s="52">
        <v>6</v>
      </c>
      <c r="B54" s="55" t="s">
        <v>144</v>
      </c>
      <c r="C54" s="3"/>
      <c r="D54" s="3"/>
      <c r="E54" s="3"/>
      <c r="F54" s="3"/>
      <c r="G54" s="3"/>
      <c r="H54" s="3"/>
      <c r="I54" s="3"/>
    </row>
    <row r="55" spans="1:9" ht="12.75">
      <c r="A55" s="52">
        <v>7</v>
      </c>
      <c r="B55" s="55" t="s">
        <v>145</v>
      </c>
      <c r="C55" s="3"/>
      <c r="D55" s="3"/>
      <c r="E55" s="3"/>
      <c r="F55" s="3"/>
      <c r="G55" s="3"/>
      <c r="H55" s="3"/>
      <c r="I55" s="3"/>
    </row>
    <row r="56" spans="1:9" ht="12.75">
      <c r="A56" s="52">
        <v>8</v>
      </c>
      <c r="B56" s="56" t="s">
        <v>146</v>
      </c>
      <c r="C56" s="3"/>
      <c r="D56" s="3"/>
      <c r="E56" s="3"/>
      <c r="F56" s="3"/>
      <c r="G56" s="3"/>
      <c r="H56" s="3"/>
      <c r="I56" s="3"/>
    </row>
    <row r="57" spans="1:9" ht="12.75">
      <c r="A57" s="52">
        <v>9</v>
      </c>
      <c r="B57" s="55" t="s">
        <v>167</v>
      </c>
      <c r="C57" s="3"/>
      <c r="D57" s="3"/>
      <c r="E57" s="3"/>
      <c r="F57" s="3"/>
      <c r="G57" s="3"/>
      <c r="H57" s="3"/>
      <c r="I57" s="3"/>
    </row>
    <row r="58" spans="1:9" ht="12.75">
      <c r="A58" s="52">
        <v>10</v>
      </c>
      <c r="B58" s="55" t="s">
        <v>147</v>
      </c>
      <c r="C58" s="3"/>
      <c r="D58" s="3"/>
      <c r="E58" s="3"/>
      <c r="F58" s="3"/>
      <c r="G58" s="3"/>
      <c r="H58" s="3"/>
      <c r="I58" s="3"/>
    </row>
    <row r="59" spans="1:9" ht="12.75">
      <c r="A59" s="52">
        <v>11</v>
      </c>
      <c r="B59" s="55" t="s">
        <v>148</v>
      </c>
      <c r="C59" s="3"/>
      <c r="D59" s="3"/>
      <c r="E59" s="3"/>
      <c r="F59" s="3"/>
      <c r="G59" s="3"/>
      <c r="H59" s="3"/>
      <c r="I59" s="3"/>
    </row>
    <row r="60" spans="1:9" ht="12.75">
      <c r="A60" s="52">
        <v>12</v>
      </c>
      <c r="B60" s="56" t="s">
        <v>149</v>
      </c>
      <c r="C60" s="3"/>
      <c r="D60" s="3"/>
      <c r="E60" s="3"/>
      <c r="F60" s="3"/>
      <c r="G60" s="3"/>
      <c r="H60" s="3"/>
      <c r="I60" s="3"/>
    </row>
    <row r="61" spans="1:9" ht="12.75">
      <c r="A61" s="52">
        <v>13</v>
      </c>
      <c r="B61" s="55" t="s">
        <v>168</v>
      </c>
      <c r="C61" s="3"/>
      <c r="D61" s="3"/>
      <c r="E61" s="3"/>
      <c r="F61" s="3"/>
      <c r="G61" s="3"/>
      <c r="H61" s="3"/>
      <c r="I61" s="3"/>
    </row>
    <row r="62" spans="1:9" ht="12.75">
      <c r="A62" s="52">
        <v>14</v>
      </c>
      <c r="B62" s="55" t="s">
        <v>150</v>
      </c>
      <c r="C62" s="3"/>
      <c r="D62" s="3"/>
      <c r="E62" s="3"/>
      <c r="F62" s="3"/>
      <c r="G62" s="3"/>
      <c r="H62" s="3"/>
      <c r="I62" s="3"/>
    </row>
    <row r="63" spans="1:9" ht="12.75">
      <c r="A63" s="52">
        <v>15</v>
      </c>
      <c r="B63" s="56" t="s">
        <v>151</v>
      </c>
      <c r="C63" s="3"/>
      <c r="D63" s="3"/>
      <c r="E63" s="3"/>
      <c r="F63" s="3"/>
      <c r="G63" s="3"/>
      <c r="H63" s="3"/>
      <c r="I63" s="3"/>
    </row>
    <row r="64" spans="1:9" ht="12.75">
      <c r="A64" s="52">
        <v>16</v>
      </c>
      <c r="B64" s="55" t="s">
        <v>152</v>
      </c>
      <c r="C64" s="3"/>
      <c r="D64" s="3"/>
      <c r="E64" s="3"/>
      <c r="F64" s="3"/>
      <c r="G64" s="3"/>
      <c r="H64" s="3"/>
      <c r="I64" s="3"/>
    </row>
    <row r="65" spans="1:9" ht="12.75">
      <c r="A65" s="52">
        <v>17</v>
      </c>
      <c r="B65" s="55" t="s">
        <v>153</v>
      </c>
      <c r="C65" s="3"/>
      <c r="D65" s="3"/>
      <c r="E65" s="3"/>
      <c r="F65" s="3"/>
      <c r="G65" s="3"/>
      <c r="H65" s="3"/>
      <c r="I65" s="3"/>
    </row>
    <row r="66" spans="1:9" ht="12.75">
      <c r="A66" s="52">
        <v>18</v>
      </c>
      <c r="B66" s="55" t="s">
        <v>154</v>
      </c>
      <c r="C66" s="3"/>
      <c r="D66" s="3"/>
      <c r="E66" s="3"/>
      <c r="F66" s="3"/>
      <c r="G66" s="3"/>
      <c r="H66" s="3"/>
      <c r="I66" s="3"/>
    </row>
    <row r="67" spans="1:9" ht="12.75">
      <c r="A67" s="52">
        <v>19</v>
      </c>
      <c r="B67" s="55" t="s">
        <v>169</v>
      </c>
      <c r="C67" s="3"/>
      <c r="D67" s="3"/>
      <c r="E67" s="3"/>
      <c r="F67" s="3"/>
      <c r="G67" s="3"/>
      <c r="H67" s="3"/>
      <c r="I67" s="3"/>
    </row>
    <row r="68" spans="1:9" ht="12.75">
      <c r="A68" s="52">
        <v>20</v>
      </c>
      <c r="B68" s="55" t="s">
        <v>155</v>
      </c>
      <c r="C68" s="3"/>
      <c r="D68" s="3"/>
      <c r="E68" s="3"/>
      <c r="F68" s="3"/>
      <c r="G68" s="3"/>
      <c r="H68" s="3"/>
      <c r="I68" s="3"/>
    </row>
    <row r="69" spans="1:9" ht="12.75">
      <c r="A69" s="52">
        <v>21</v>
      </c>
      <c r="B69" s="61" t="s">
        <v>156</v>
      </c>
      <c r="C69" s="3"/>
      <c r="D69" s="3"/>
      <c r="E69" s="3"/>
      <c r="F69" s="3"/>
      <c r="G69" s="3"/>
      <c r="H69" s="3"/>
      <c r="I69" s="3"/>
    </row>
    <row r="70" spans="1:9" ht="12.75">
      <c r="A70" s="52">
        <v>22</v>
      </c>
      <c r="B70" s="55" t="s">
        <v>157</v>
      </c>
      <c r="C70" s="3"/>
      <c r="D70" s="3"/>
      <c r="E70" s="3"/>
      <c r="F70" s="3"/>
      <c r="G70" s="3"/>
      <c r="H70" s="3"/>
      <c r="I70" s="3"/>
    </row>
    <row r="71" spans="1:9" ht="12.75">
      <c r="A71" s="52">
        <v>23</v>
      </c>
      <c r="B71" s="56" t="s">
        <v>158</v>
      </c>
      <c r="C71" s="3"/>
      <c r="D71" s="3"/>
      <c r="E71" s="3"/>
      <c r="F71" s="3"/>
      <c r="G71" s="3"/>
      <c r="H71" s="3"/>
      <c r="I71" s="3"/>
    </row>
    <row r="72" spans="1:9" ht="12.75">
      <c r="A72" s="52">
        <v>24</v>
      </c>
      <c r="B72" s="55" t="s">
        <v>159</v>
      </c>
      <c r="C72" s="3"/>
      <c r="D72" s="3"/>
      <c r="E72" s="3"/>
      <c r="F72" s="3"/>
      <c r="G72" s="3"/>
      <c r="H72" s="3"/>
      <c r="I72" s="3"/>
    </row>
    <row r="73" spans="1:9" ht="12.75">
      <c r="A73" s="52">
        <v>25</v>
      </c>
      <c r="B73" s="55" t="s">
        <v>160</v>
      </c>
      <c r="C73" s="3"/>
      <c r="D73" s="3"/>
      <c r="E73" s="3"/>
      <c r="F73" s="3"/>
      <c r="G73" s="3"/>
      <c r="H73" s="3"/>
      <c r="I73" s="3"/>
    </row>
    <row r="74" spans="1:9" ht="12.75">
      <c r="A74" s="52">
        <v>26</v>
      </c>
      <c r="B74" s="55" t="s">
        <v>161</v>
      </c>
      <c r="C74" s="3"/>
      <c r="D74" s="3"/>
      <c r="E74" s="3"/>
      <c r="F74" s="3"/>
      <c r="G74" s="3"/>
      <c r="H74" s="3"/>
      <c r="I74" s="3"/>
    </row>
    <row r="75" spans="1:9" ht="12.75">
      <c r="A75" s="52">
        <v>27</v>
      </c>
      <c r="B75" s="55" t="s">
        <v>162</v>
      </c>
      <c r="C75" s="3"/>
      <c r="D75" s="3"/>
      <c r="E75" s="3"/>
      <c r="F75" s="3"/>
      <c r="G75" s="3"/>
      <c r="H75" s="3"/>
      <c r="I75" s="3"/>
    </row>
    <row r="76" spans="1:9" ht="12.75">
      <c r="A76" s="52">
        <v>28</v>
      </c>
      <c r="B76" s="62" t="s">
        <v>163</v>
      </c>
      <c r="C76" s="3"/>
      <c r="D76" s="3"/>
      <c r="E76" s="3"/>
      <c r="F76" s="3"/>
      <c r="G76" s="3"/>
      <c r="H76" s="3"/>
      <c r="I76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LOGOS BANJALUKA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Weltpokal</dc:title>
  <dc:subject/>
  <dc:creator>Djordje Pastar</dc:creator>
  <cp:keywords/>
  <dc:description/>
  <cp:lastModifiedBy>dud</cp:lastModifiedBy>
  <cp:lastPrinted>2016-12-19T12:36:59Z</cp:lastPrinted>
  <dcterms:created xsi:type="dcterms:W3CDTF">2000-11-06T08:39:46Z</dcterms:created>
  <dcterms:modified xsi:type="dcterms:W3CDTF">2016-12-26T14:04:09Z</dcterms:modified>
  <cp:category/>
  <cp:version/>
  <cp:contentType/>
  <cp:contentStatus/>
</cp:coreProperties>
</file>