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955" activeTab="0"/>
  </bookViews>
  <sheets>
    <sheet name="1-2" sheetId="1" r:id="rId1"/>
    <sheet name="3-4" sheetId="2" r:id="rId2"/>
    <sheet name="TABELA" sheetId="3" r:id="rId3"/>
  </sheets>
  <externalReferences>
    <externalReference r:id="rId6"/>
  </externalReferences>
  <definedNames>
    <definedName name="_xlnm.Print_Area" localSheetId="0">'1-2'!$A$1:$AK$61</definedName>
    <definedName name="_xlnm.Print_Area" localSheetId="1">'3-4'!$A$1:$AK$61</definedName>
    <definedName name="_xlnm.Print_Area" localSheetId="2">'TABELA'!$A$1:$P$10</definedName>
  </definedNames>
  <calcPr fullCalcOnLoad="1"/>
</workbook>
</file>

<file path=xl/sharedStrings.xml><?xml version="1.0" encoding="utf-8"?>
<sst xmlns="http://schemas.openxmlformats.org/spreadsheetml/2006/main" count="295" uniqueCount="99">
  <si>
    <t>St.</t>
  </si>
  <si>
    <t>Pune</t>
  </si>
  <si>
    <t>P</t>
  </si>
  <si>
    <t>Čiš.</t>
  </si>
  <si>
    <t>UKUPNO</t>
  </si>
  <si>
    <t>PUNE</t>
  </si>
  <si>
    <t>ČIŠĆENJE</t>
  </si>
  <si>
    <t>PRAZNE</t>
  </si>
  <si>
    <t>Ukup.</t>
  </si>
  <si>
    <t>Igrač i br. sportske leg.</t>
  </si>
  <si>
    <t xml:space="preserve">KK </t>
  </si>
  <si>
    <t>Kuglana</t>
  </si>
  <si>
    <t>Vrsta utakmice</t>
  </si>
  <si>
    <t>Mjesto</t>
  </si>
  <si>
    <t>ЗБИРНИ ЗАПИСНИК</t>
  </si>
  <si>
    <t>Potpis glavnog sudije</t>
  </si>
  <si>
    <t xml:space="preserve">    </t>
  </si>
  <si>
    <t xml:space="preserve"> ZBIRNI ZAPISNIK</t>
  </si>
  <si>
    <t>r.b.</t>
  </si>
  <si>
    <t>klub</t>
  </si>
  <si>
    <t>pune</t>
  </si>
  <si>
    <t>čišćenje</t>
  </si>
  <si>
    <t>ukupno</t>
  </si>
  <si>
    <t>ful</t>
  </si>
  <si>
    <t>Vrijeme</t>
  </si>
  <si>
    <t>KUGLAŠKI SAVEZ REPUBLIKE SRPSKE</t>
  </si>
  <si>
    <t>POTPIS</t>
  </si>
  <si>
    <t>11,00</t>
  </si>
  <si>
    <t>KUP RS - FINALE - SENIORI</t>
  </si>
  <si>
    <t>REVITA Banja Luka</t>
  </si>
  <si>
    <t>LACKOVIĆ DARKO</t>
  </si>
  <si>
    <t>KK REVITA</t>
  </si>
  <si>
    <t>KK</t>
  </si>
  <si>
    <t>KK BORAC</t>
  </si>
  <si>
    <t>KK HERCEGOVAC</t>
  </si>
  <si>
    <t>GRADIŠKA , 09.01.2020.</t>
  </si>
  <si>
    <t>GRADIŠKA - Gradiška</t>
  </si>
  <si>
    <t>BORAC Banja Luka</t>
  </si>
  <si>
    <t>HERCEGOVAC  Bileća</t>
  </si>
  <si>
    <t>KK ADA</t>
  </si>
  <si>
    <t>ADA  Banja Luka</t>
  </si>
  <si>
    <t>DŽAJIĆ Ljubinko</t>
  </si>
  <si>
    <t>BEŠIĆ Muamer</t>
  </si>
  <si>
    <t>TATIĆ Dalibor</t>
  </si>
  <si>
    <t>1039</t>
  </si>
  <si>
    <t>1409</t>
  </si>
  <si>
    <t xml:space="preserve">PAREŽANIN </t>
  </si>
  <si>
    <t>Miodrag</t>
  </si>
  <si>
    <t>208</t>
  </si>
  <si>
    <t>75</t>
  </si>
  <si>
    <t>BABIĆ Dragan</t>
  </si>
  <si>
    <t>1043</t>
  </si>
  <si>
    <t>DžAJIĆ Mladen</t>
  </si>
  <si>
    <t>1079</t>
  </si>
  <si>
    <t>222</t>
  </si>
  <si>
    <t>NOVAKOVIĆ Boris</t>
  </si>
  <si>
    <t>IVANOVIĆ Zoran</t>
  </si>
  <si>
    <t>368</t>
  </si>
  <si>
    <t>TRKLJA Miodrag</t>
  </si>
  <si>
    <t>1057</t>
  </si>
  <si>
    <t>PAŠTAR Đorđe</t>
  </si>
  <si>
    <t>203</t>
  </si>
  <si>
    <t>RADANOVIĆ Darko</t>
  </si>
  <si>
    <t>325</t>
  </si>
  <si>
    <t>KOZJAK Petar</t>
  </si>
  <si>
    <t>362</t>
  </si>
  <si>
    <t>NOVAKOVIĆ Bojan</t>
  </si>
  <si>
    <t>265</t>
  </si>
  <si>
    <t>PERDUH Mićo</t>
  </si>
  <si>
    <t>741</t>
  </si>
  <si>
    <t>GOJKOVIĆ Darko</t>
  </si>
  <si>
    <t>723</t>
  </si>
  <si>
    <t>ANDRIĆ Siniša</t>
  </si>
  <si>
    <t>675</t>
  </si>
  <si>
    <t>PRIJIĆ Slavko</t>
  </si>
  <si>
    <t>217</t>
  </si>
  <si>
    <t>ŠUKALO Dragan</t>
  </si>
  <si>
    <t>1040</t>
  </si>
  <si>
    <t>TRKLJA Milivoje</t>
  </si>
  <si>
    <t>348</t>
  </si>
  <si>
    <t>TRKLJA Marko</t>
  </si>
  <si>
    <t>615</t>
  </si>
  <si>
    <t>MIRKOVIĆ ŽELJKO</t>
  </si>
  <si>
    <t>PRIJIĆ ILIJA</t>
  </si>
  <si>
    <t>NOVAKOVIĆ BOJAN</t>
  </si>
  <si>
    <t>TRKLJA MILIVOJE</t>
  </si>
  <si>
    <t>BOLTIĆ Jovo</t>
  </si>
  <si>
    <t>201</t>
  </si>
  <si>
    <t>MANDIĆ Đorđe</t>
  </si>
  <si>
    <t>1105</t>
  </si>
  <si>
    <t>ŠUĆUR Nebojša</t>
  </si>
  <si>
    <t>1407</t>
  </si>
  <si>
    <t xml:space="preserve">VOJNOVIĆ </t>
  </si>
  <si>
    <t>Predrag</t>
  </si>
  <si>
    <t>1088</t>
  </si>
  <si>
    <t>SAMARDžIĆ Branko</t>
  </si>
  <si>
    <t>1481</t>
  </si>
  <si>
    <t>GUREŠIĆ Vlado</t>
  </si>
  <si>
    <t>266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</si>
</sst>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[$-81A]dddd\,\ d\.\ mmmm\ yyyy"/>
    <numFmt numFmtId="182" formatCode="_-*#\,#0.0_-;\-*#\,#0.0_-"/>
    <numFmt numFmtId="183" formatCode="#,##0.0"/>
    <numFmt numFmtId="184" formatCode="_-* #,##0.00_-;\-* #,##0.00_-;_-* &quot;-&quot;??_-;_-@_-"/>
    <numFmt numFmtId="185" formatCode="_-* #,##0.0_-;\-* #,##0.0_-;_-* &quot;-&quot;??_-;_-@_-"/>
    <numFmt numFmtId="186" formatCode="_-* #0_-;\-* #0_-;_-* &quot;-&quot;??_-;_-@_-"/>
    <numFmt numFmtId="187" formatCode="_-* #0_-;\-* #0_-;_-* &quot; &quot;??_-;_-@_-"/>
    <numFmt numFmtId="188" formatCode="_-* #0_-;\-* #0_-;_-* &quot;0&quot;??_-;_-@_-"/>
    <numFmt numFmtId="189" formatCode="_-* #,##0_-;\-* #,##0_-;_-* &quot;0&quot;??_-;_-@_-"/>
    <numFmt numFmtId="190" formatCode="_-* #,##0_-;\-* #,##0_-;_-* &quot;-&quot;??_-;_-@_-"/>
    <numFmt numFmtId="191" formatCode="_-*#0_-;\-*#0_-;_-* &quot;0&quot;??_-;_-@_-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1" fontId="10" fillId="0" borderId="22" xfId="0" applyNumberFormat="1" applyFont="1" applyBorder="1" applyAlignment="1" applyProtection="1">
      <alignment horizontal="center" vertical="center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29" xfId="0" applyNumberFormat="1" applyFont="1" applyBorder="1" applyAlignment="1" applyProtection="1">
      <alignment horizontal="left"/>
      <protection hidden="1"/>
    </xf>
    <xf numFmtId="0" fontId="2" fillId="0" borderId="30" xfId="0" applyNumberFormat="1" applyFont="1" applyBorder="1" applyAlignment="1" applyProtection="1">
      <alignment horizontal="left"/>
      <protection hidden="1"/>
    </xf>
    <xf numFmtId="0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20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9</xdr:row>
      <xdr:rowOff>76200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5695950" y="4457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76200</xdr:colOff>
      <xdr:row>1</xdr:row>
      <xdr:rowOff>219075</xdr:rowOff>
    </xdr:from>
    <xdr:to>
      <xdr:col>3</xdr:col>
      <xdr:colOff>333375</xdr:colOff>
      <xdr:row>1</xdr:row>
      <xdr:rowOff>1295400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09600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P%20BiH\Grupni%20spis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ni spisak"/>
    </sheetNames>
    <sheetDataSet>
      <sheetData sheetId="0">
        <row r="1">
          <cell r="B1" t="str">
            <v>Jodanović Kemal</v>
          </cell>
          <cell r="C1" t="str">
            <v>0001</v>
          </cell>
        </row>
        <row r="2">
          <cell r="B2" t="str">
            <v>Huremović Suad</v>
          </cell>
          <cell r="C2" t="str">
            <v>0002</v>
          </cell>
        </row>
        <row r="3">
          <cell r="B3" t="str">
            <v>Mujaković Mirsad</v>
          </cell>
          <cell r="C3" t="str">
            <v>0003</v>
          </cell>
        </row>
        <row r="4">
          <cell r="B4" t="str">
            <v>Falatović Safet</v>
          </cell>
          <cell r="C4" t="str">
            <v>0004</v>
          </cell>
        </row>
        <row r="5">
          <cell r="B5" t="str">
            <v>Džin Senad</v>
          </cell>
          <cell r="C5" t="str">
            <v>0005</v>
          </cell>
        </row>
        <row r="6">
          <cell r="B6" t="str">
            <v>Husarević Sead</v>
          </cell>
          <cell r="C6" t="str">
            <v>0006</v>
          </cell>
        </row>
        <row r="7">
          <cell r="B7" t="str">
            <v>Bezdrob Mustafa</v>
          </cell>
          <cell r="C7" t="str">
            <v>0007</v>
          </cell>
        </row>
        <row r="8">
          <cell r="B8" t="str">
            <v>Brakić Nermin</v>
          </cell>
          <cell r="C8" t="str">
            <v>0008</v>
          </cell>
        </row>
        <row r="9">
          <cell r="B9" t="str">
            <v>Husarević Sead</v>
          </cell>
          <cell r="C9" t="str">
            <v>0009</v>
          </cell>
        </row>
        <row r="10">
          <cell r="B10" t="str">
            <v>Ramić Nevzeta</v>
          </cell>
          <cell r="C10" t="str">
            <v>0052</v>
          </cell>
        </row>
        <row r="11">
          <cell r="B11" t="str">
            <v>Durmić Maja</v>
          </cell>
          <cell r="C11" t="str">
            <v>0057</v>
          </cell>
        </row>
        <row r="12">
          <cell r="B12" t="str">
            <v>Halilagić Narcisa</v>
          </cell>
          <cell r="C12" t="str">
            <v>0059</v>
          </cell>
        </row>
        <row r="13">
          <cell r="B13" t="str">
            <v>Durmić Jasna</v>
          </cell>
          <cell r="C13" t="str">
            <v>0060</v>
          </cell>
        </row>
        <row r="14">
          <cell r="B14" t="str">
            <v>Bećirhodžić Hajrudin</v>
          </cell>
          <cell r="C14" t="str">
            <v>0063</v>
          </cell>
        </row>
        <row r="15">
          <cell r="B15" t="str">
            <v>Rahman Dženan</v>
          </cell>
          <cell r="C15" t="str">
            <v>0068</v>
          </cell>
        </row>
        <row r="16">
          <cell r="B16" t="str">
            <v>Bešić Muamer</v>
          </cell>
          <cell r="C16" t="str">
            <v>0075</v>
          </cell>
        </row>
        <row r="17">
          <cell r="B17" t="str">
            <v>Avdić Đevad</v>
          </cell>
          <cell r="C17" t="str">
            <v>0077</v>
          </cell>
        </row>
        <row r="18">
          <cell r="B18" t="str">
            <v>Avdić Renan</v>
          </cell>
          <cell r="C18" t="str">
            <v>0078</v>
          </cell>
        </row>
        <row r="19">
          <cell r="B19" t="str">
            <v>Brkić Raif</v>
          </cell>
          <cell r="C19" t="str">
            <v>0079</v>
          </cell>
        </row>
        <row r="20">
          <cell r="B20" t="str">
            <v>Brkić Muradif</v>
          </cell>
          <cell r="C20" t="str">
            <v>0080</v>
          </cell>
        </row>
        <row r="21">
          <cell r="B21" t="str">
            <v>Halilović Nihad</v>
          </cell>
          <cell r="C21" t="str">
            <v>0082</v>
          </cell>
        </row>
        <row r="22">
          <cell r="B22" t="str">
            <v>Janjić Željko</v>
          </cell>
          <cell r="C22" t="str">
            <v>0083</v>
          </cell>
        </row>
        <row r="23">
          <cell r="B23" t="str">
            <v>Jogunđzić Senad</v>
          </cell>
          <cell r="C23" t="str">
            <v>0084</v>
          </cell>
        </row>
        <row r="24">
          <cell r="B24" t="str">
            <v>Jogunđzić Jasmin</v>
          </cell>
          <cell r="C24" t="str">
            <v>0085</v>
          </cell>
        </row>
        <row r="25">
          <cell r="B25" t="str">
            <v>Jogunđzić Mirza</v>
          </cell>
          <cell r="C25" t="str">
            <v>0086</v>
          </cell>
        </row>
        <row r="26">
          <cell r="B26" t="str">
            <v>Jogunđzić Midhat</v>
          </cell>
          <cell r="C26" t="str">
            <v>0087</v>
          </cell>
        </row>
        <row r="27">
          <cell r="B27" t="str">
            <v>Jogunđzić Samir</v>
          </cell>
          <cell r="C27" t="str">
            <v>0088</v>
          </cell>
        </row>
        <row r="28">
          <cell r="B28" t="str">
            <v>Jogunđzić Amir</v>
          </cell>
          <cell r="C28" t="str">
            <v>0089</v>
          </cell>
        </row>
        <row r="29">
          <cell r="B29" t="str">
            <v>Kasumić Nermin</v>
          </cell>
          <cell r="C29" t="str">
            <v>0090</v>
          </cell>
        </row>
        <row r="30">
          <cell r="B30" t="str">
            <v>Muminović Damir</v>
          </cell>
          <cell r="C30" t="str">
            <v>0091</v>
          </cell>
        </row>
        <row r="31">
          <cell r="B31" t="str">
            <v>Nezirović Mirza</v>
          </cell>
          <cell r="C31" t="str">
            <v>0092</v>
          </cell>
        </row>
        <row r="32">
          <cell r="B32" t="str">
            <v>Novaković Zlatko</v>
          </cell>
          <cell r="C32" t="str">
            <v>0093</v>
          </cell>
        </row>
        <row r="33">
          <cell r="B33" t="str">
            <v>Salković Zaim</v>
          </cell>
          <cell r="C33" t="str">
            <v>0094</v>
          </cell>
        </row>
        <row r="34">
          <cell r="B34" t="str">
            <v>Turkeš Neđzad</v>
          </cell>
          <cell r="C34" t="str">
            <v>0095</v>
          </cell>
        </row>
        <row r="35">
          <cell r="B35" t="str">
            <v>Bagarić Bože</v>
          </cell>
          <cell r="C35" t="str">
            <v>0107</v>
          </cell>
        </row>
        <row r="36">
          <cell r="B36" t="str">
            <v>Bakula Milan</v>
          </cell>
          <cell r="C36" t="str">
            <v>0108</v>
          </cell>
        </row>
        <row r="37">
          <cell r="B37" t="str">
            <v>Bekovac Ivan</v>
          </cell>
          <cell r="C37" t="str">
            <v>0109</v>
          </cell>
        </row>
        <row r="38">
          <cell r="B38" t="str">
            <v>Jurčević Frano</v>
          </cell>
          <cell r="C38" t="str">
            <v>0110</v>
          </cell>
        </row>
        <row r="39">
          <cell r="B39" t="str">
            <v>Kovač Nedeljko</v>
          </cell>
          <cell r="C39" t="str">
            <v>0111</v>
          </cell>
        </row>
        <row r="40">
          <cell r="B40" t="str">
            <v>Kovačević Igor</v>
          </cell>
          <cell r="C40" t="str">
            <v>0112</v>
          </cell>
        </row>
        <row r="41">
          <cell r="B41" t="str">
            <v>Krišto Ivan</v>
          </cell>
          <cell r="C41" t="str">
            <v>0113</v>
          </cell>
        </row>
        <row r="42">
          <cell r="B42" t="str">
            <v>Melekin Ilija</v>
          </cell>
          <cell r="C42" t="str">
            <v>0114</v>
          </cell>
        </row>
        <row r="43">
          <cell r="B43" t="str">
            <v>Mamić Ivica</v>
          </cell>
          <cell r="C43" t="str">
            <v>0115</v>
          </cell>
        </row>
        <row r="44">
          <cell r="B44" t="str">
            <v>Prljević Mario</v>
          </cell>
          <cell r="C44" t="str">
            <v>0117</v>
          </cell>
        </row>
        <row r="45">
          <cell r="B45" t="str">
            <v>Visić Branko</v>
          </cell>
          <cell r="C45" t="str">
            <v>0118</v>
          </cell>
        </row>
        <row r="46">
          <cell r="B46" t="str">
            <v>Bratić Senada</v>
          </cell>
          <cell r="C46" t="str">
            <v>0119</v>
          </cell>
        </row>
        <row r="47">
          <cell r="B47" t="str">
            <v>Delić Mila</v>
          </cell>
          <cell r="C47" t="str">
            <v>0120</v>
          </cell>
        </row>
        <row r="48">
          <cell r="B48" t="str">
            <v>Kličić Rada</v>
          </cell>
          <cell r="C48" t="str">
            <v>0121</v>
          </cell>
        </row>
        <row r="49">
          <cell r="B49" t="str">
            <v>Miljković Fikreta</v>
          </cell>
          <cell r="C49" t="str">
            <v>0122</v>
          </cell>
        </row>
        <row r="50">
          <cell r="B50" t="str">
            <v>Topić Dževida</v>
          </cell>
          <cell r="C50" t="str">
            <v>0126</v>
          </cell>
        </row>
        <row r="51">
          <cell r="B51" t="str">
            <v>Divković Boris</v>
          </cell>
          <cell r="C51" t="str">
            <v>0154</v>
          </cell>
        </row>
        <row r="52">
          <cell r="B52" t="str">
            <v>Ibrahimović Samir</v>
          </cell>
          <cell r="C52" t="str">
            <v>0155</v>
          </cell>
        </row>
        <row r="53">
          <cell r="B53" t="str">
            <v>Imšić Senad</v>
          </cell>
          <cell r="C53" t="str">
            <v>0156</v>
          </cell>
        </row>
        <row r="54">
          <cell r="B54" t="str">
            <v>Ivanović Nenad</v>
          </cell>
          <cell r="C54" t="str">
            <v>0157</v>
          </cell>
        </row>
        <row r="55">
          <cell r="B55" t="str">
            <v>Janković Srđan</v>
          </cell>
          <cell r="C55" t="str">
            <v>0158</v>
          </cell>
        </row>
        <row r="56">
          <cell r="B56" t="str">
            <v>Jukić Zdravko</v>
          </cell>
          <cell r="C56" t="str">
            <v>0159</v>
          </cell>
        </row>
        <row r="57">
          <cell r="B57" t="str">
            <v>Kovačević Dražen</v>
          </cell>
          <cell r="C57" t="str">
            <v>0160</v>
          </cell>
        </row>
        <row r="58">
          <cell r="B58" t="str">
            <v>Kovačević Marko</v>
          </cell>
          <cell r="C58" t="str">
            <v>0161</v>
          </cell>
        </row>
        <row r="59">
          <cell r="B59" t="str">
            <v>Matuzović Anto</v>
          </cell>
          <cell r="C59" t="str">
            <v>0162</v>
          </cell>
        </row>
        <row r="60">
          <cell r="B60" t="str">
            <v>Mahmutović Ilijaz</v>
          </cell>
          <cell r="C60" t="str">
            <v>0163</v>
          </cell>
        </row>
        <row r="61">
          <cell r="B61" t="str">
            <v>Mulalić Faruk</v>
          </cell>
          <cell r="C61" t="str">
            <v>0164</v>
          </cell>
        </row>
        <row r="62">
          <cell r="B62" t="str">
            <v>Stjepić Božo</v>
          </cell>
          <cell r="C62" t="str">
            <v>0166</v>
          </cell>
        </row>
        <row r="63">
          <cell r="B63" t="str">
            <v>Stjepić Ivica</v>
          </cell>
          <cell r="C63" t="str">
            <v>0167</v>
          </cell>
        </row>
        <row r="64">
          <cell r="B64" t="str">
            <v>Tokić Ivica</v>
          </cell>
          <cell r="C64" t="str">
            <v>0168</v>
          </cell>
        </row>
        <row r="65">
          <cell r="B65" t="str">
            <v>Tomić Predrag</v>
          </cell>
          <cell r="C65" t="str">
            <v>0169</v>
          </cell>
        </row>
        <row r="66">
          <cell r="B66" t="str">
            <v>Vilušić Vedran</v>
          </cell>
          <cell r="C66" t="str">
            <v>0170</v>
          </cell>
        </row>
        <row r="67">
          <cell r="B67" t="str">
            <v>Vilušić Danijel</v>
          </cell>
          <cell r="C67" t="str">
            <v>0171</v>
          </cell>
        </row>
        <row r="68">
          <cell r="B68" t="str">
            <v>Čaušević Mirsad</v>
          </cell>
          <cell r="C68" t="str">
            <v>0172</v>
          </cell>
        </row>
        <row r="69">
          <cell r="B69" t="str">
            <v>Čolpa Amir</v>
          </cell>
          <cell r="C69" t="str">
            <v>0173</v>
          </cell>
        </row>
        <row r="70">
          <cell r="B70" t="str">
            <v>Dundić Dinko</v>
          </cell>
          <cell r="C70" t="str">
            <v>0174</v>
          </cell>
        </row>
        <row r="71">
          <cell r="B71" t="str">
            <v>Eleyović Enes</v>
          </cell>
          <cell r="C71" t="str">
            <v>0175</v>
          </cell>
        </row>
        <row r="72">
          <cell r="B72" t="str">
            <v>Herenda Fahrudin</v>
          </cell>
          <cell r="C72" t="str">
            <v>0176</v>
          </cell>
        </row>
        <row r="73">
          <cell r="B73" t="str">
            <v>Herenda Izudin</v>
          </cell>
          <cell r="C73" t="str">
            <v>0177</v>
          </cell>
        </row>
        <row r="74">
          <cell r="B74" t="str">
            <v>Herenda Nerim</v>
          </cell>
          <cell r="C74" t="str">
            <v>0178</v>
          </cell>
        </row>
        <row r="75">
          <cell r="B75" t="str">
            <v>Tihić Alija</v>
          </cell>
          <cell r="C75" t="str">
            <v>0181</v>
          </cell>
        </row>
        <row r="76">
          <cell r="B76" t="str">
            <v>Kerla Bibija</v>
          </cell>
          <cell r="C76" t="str">
            <v>0182</v>
          </cell>
        </row>
        <row r="77">
          <cell r="B77" t="str">
            <v>Kličić Omer</v>
          </cell>
          <cell r="C77" t="str">
            <v>0185</v>
          </cell>
        </row>
        <row r="78">
          <cell r="B78" t="str">
            <v>Boltić Jovo</v>
          </cell>
          <cell r="C78" t="str">
            <v>0201</v>
          </cell>
        </row>
        <row r="79">
          <cell r="B79" t="str">
            <v>Šurlan Božo</v>
          </cell>
          <cell r="C79" t="str">
            <v>0202</v>
          </cell>
        </row>
        <row r="80">
          <cell r="B80" t="str">
            <v>Paštar Đorđe</v>
          </cell>
          <cell r="C80" t="str">
            <v>0203</v>
          </cell>
        </row>
        <row r="81">
          <cell r="B81" t="str">
            <v>Vučić Marinko</v>
          </cell>
          <cell r="C81" t="str">
            <v>0204</v>
          </cell>
        </row>
        <row r="82">
          <cell r="B82" t="str">
            <v>Kuzek Davorin</v>
          </cell>
          <cell r="C82" t="str">
            <v>0205</v>
          </cell>
        </row>
        <row r="83">
          <cell r="B83" t="str">
            <v>Đurić Nikola</v>
          </cell>
          <cell r="C83" t="str">
            <v>0206</v>
          </cell>
        </row>
        <row r="84">
          <cell r="B84" t="str">
            <v>Peković Boris</v>
          </cell>
          <cell r="C84" t="str">
            <v>0207</v>
          </cell>
        </row>
        <row r="85">
          <cell r="B85" t="str">
            <v>Džajić Ljubinko</v>
          </cell>
          <cell r="C85" t="str">
            <v>0208</v>
          </cell>
        </row>
        <row r="86">
          <cell r="B86" t="str">
            <v>Dumonić Zlatko</v>
          </cell>
          <cell r="C86" t="str">
            <v>0209</v>
          </cell>
        </row>
        <row r="87">
          <cell r="B87" t="str">
            <v>Jaćimović Dražen</v>
          </cell>
          <cell r="C87" t="str">
            <v>0210</v>
          </cell>
        </row>
        <row r="88">
          <cell r="B88" t="str">
            <v>Jović Nikola</v>
          </cell>
          <cell r="C88" t="str">
            <v>0211</v>
          </cell>
        </row>
        <row r="89">
          <cell r="B89" t="str">
            <v>Balaban Predrag</v>
          </cell>
          <cell r="C89" t="str">
            <v>0213</v>
          </cell>
        </row>
        <row r="90">
          <cell r="B90" t="str">
            <v>Opačić Igor</v>
          </cell>
          <cell r="C90" t="str">
            <v>0213</v>
          </cell>
        </row>
        <row r="91">
          <cell r="B91" t="str">
            <v>Kovačević Slavko</v>
          </cell>
          <cell r="C91" t="str">
            <v>0215</v>
          </cell>
        </row>
        <row r="92">
          <cell r="B92" t="str">
            <v>Prijić Ilija</v>
          </cell>
          <cell r="C92" t="str">
            <v>0216</v>
          </cell>
        </row>
        <row r="93">
          <cell r="B93" t="str">
            <v>Prijić Slavko</v>
          </cell>
          <cell r="C93" t="str">
            <v>0217</v>
          </cell>
        </row>
        <row r="94">
          <cell r="B94" t="str">
            <v>Kalat Davor</v>
          </cell>
          <cell r="C94" t="str">
            <v>0218</v>
          </cell>
        </row>
        <row r="95">
          <cell r="B95" t="str">
            <v>Meseldžija Miloš</v>
          </cell>
          <cell r="C95" t="str">
            <v>0219</v>
          </cell>
        </row>
        <row r="96">
          <cell r="B96" t="str">
            <v>Đajić Živojin</v>
          </cell>
          <cell r="C96" t="str">
            <v>0220</v>
          </cell>
        </row>
        <row r="97">
          <cell r="B97" t="str">
            <v>Novaković Boris</v>
          </cell>
          <cell r="C97" t="str">
            <v>0222</v>
          </cell>
        </row>
        <row r="98">
          <cell r="B98" t="str">
            <v>Andrić Čedo</v>
          </cell>
          <cell r="C98" t="str">
            <v>0223</v>
          </cell>
        </row>
        <row r="99">
          <cell r="B99" t="str">
            <v>Пријић Андреј</v>
          </cell>
          <cell r="C99" t="str">
            <v>0224</v>
          </cell>
        </row>
        <row r="100">
          <cell r="B100" t="str">
            <v>Меселджија Драган</v>
          </cell>
          <cell r="C100" t="str">
            <v>0226</v>
          </cell>
        </row>
        <row r="101">
          <cell r="B101" t="str">
            <v>Šipka Krasnodar</v>
          </cell>
          <cell r="C101" t="str">
            <v>0229</v>
          </cell>
        </row>
        <row r="102">
          <cell r="B102" t="str">
            <v>Martić Nikola</v>
          </cell>
          <cell r="C102" t="str">
            <v>0230</v>
          </cell>
        </row>
        <row r="103">
          <cell r="B103" t="str">
            <v>Balaban Nenad</v>
          </cell>
          <cell r="C103" t="str">
            <v>0231</v>
          </cell>
        </row>
        <row r="104">
          <cell r="B104" t="str">
            <v>Lacković Darko</v>
          </cell>
          <cell r="C104" t="str">
            <v>0233</v>
          </cell>
        </row>
        <row r="105">
          <cell r="B105" t="str">
            <v>Kecman Ljubiša</v>
          </cell>
          <cell r="C105" t="str">
            <v>0235</v>
          </cell>
        </row>
        <row r="106">
          <cell r="B106" t="str">
            <v>Radović Saša</v>
          </cell>
          <cell r="C106" t="str">
            <v>0236</v>
          </cell>
        </row>
        <row r="107">
          <cell r="B107" t="str">
            <v>Stevančević Slavko</v>
          </cell>
          <cell r="C107" t="str">
            <v>0237</v>
          </cell>
        </row>
        <row r="108">
          <cell r="B108" t="str">
            <v>Milutinović Janko</v>
          </cell>
          <cell r="C108" t="str">
            <v>0238</v>
          </cell>
        </row>
        <row r="109">
          <cell r="B109" t="str">
            <v>Ćerić Slaviša</v>
          </cell>
          <cell r="C109" t="str">
            <v>0239</v>
          </cell>
        </row>
        <row r="110">
          <cell r="B110" t="str">
            <v>Grlica Vujadin</v>
          </cell>
          <cell r="C110" t="str">
            <v>0240</v>
          </cell>
        </row>
        <row r="111">
          <cell r="B111" t="str">
            <v>Trkulja Dragan</v>
          </cell>
          <cell r="C111" t="str">
            <v>0241</v>
          </cell>
        </row>
        <row r="112">
          <cell r="B112" t="str">
            <v>Dajić Tatjana</v>
          </cell>
          <cell r="C112" t="str">
            <v>0242</v>
          </cell>
        </row>
        <row r="113">
          <cell r="B113" t="str">
            <v>Grubešić Danka</v>
          </cell>
          <cell r="C113" t="str">
            <v>0243</v>
          </cell>
        </row>
        <row r="114">
          <cell r="B114" t="str">
            <v>Blagojević Dragana</v>
          </cell>
          <cell r="C114" t="str">
            <v>0244</v>
          </cell>
        </row>
        <row r="115">
          <cell r="B115" t="str">
            <v>Gaković Jelena</v>
          </cell>
          <cell r="C115" t="str">
            <v>0245</v>
          </cell>
        </row>
        <row r="116">
          <cell r="B116" t="str">
            <v>Perić Dragana</v>
          </cell>
          <cell r="C116" t="str">
            <v>0246</v>
          </cell>
        </row>
        <row r="117">
          <cell r="B117" t="str">
            <v>Bošnjak Smiljka</v>
          </cell>
          <cell r="C117" t="str">
            <v>0247</v>
          </cell>
        </row>
        <row r="118">
          <cell r="B118" t="str">
            <v>Jakovljević Marija</v>
          </cell>
          <cell r="C118" t="str">
            <v>0248</v>
          </cell>
        </row>
        <row r="119">
          <cell r="B119" t="str">
            <v>Marković Milorad</v>
          </cell>
          <cell r="C119" t="str">
            <v>0260</v>
          </cell>
        </row>
        <row r="120">
          <cell r="B120" t="str">
            <v>Žutić Braco</v>
          </cell>
          <cell r="C120" t="str">
            <v>0261</v>
          </cell>
        </row>
        <row r="121">
          <cell r="B121" t="str">
            <v>Vuković Nedeljko</v>
          </cell>
          <cell r="C121" t="str">
            <v>0262</v>
          </cell>
        </row>
        <row r="122">
          <cell r="B122" t="str">
            <v>Vujatović Veselin</v>
          </cell>
          <cell r="C122" t="str">
            <v>0263</v>
          </cell>
        </row>
        <row r="123">
          <cell r="B123" t="str">
            <v>Meseldžija Zvjezdan</v>
          </cell>
          <cell r="C123" t="str">
            <v>0264</v>
          </cell>
        </row>
        <row r="124">
          <cell r="B124" t="str">
            <v>Новаковић Бојан</v>
          </cell>
          <cell r="C124" t="str">
            <v>0265</v>
          </cell>
        </row>
        <row r="125">
          <cell r="B125" t="str">
            <v>Гурешић Владимир</v>
          </cell>
          <cell r="C125" t="str">
            <v>0266</v>
          </cell>
        </row>
        <row r="126">
          <cell r="B126" t="str">
            <v>Гаврић Александар</v>
          </cell>
          <cell r="C126" t="str">
            <v>0267</v>
          </cell>
        </row>
        <row r="127">
          <cell r="B127" t="str">
            <v>Borojević Jugoslav</v>
          </cell>
          <cell r="C127" t="str">
            <v>0269</v>
          </cell>
        </row>
        <row r="128">
          <cell r="B128" t="str">
            <v>Ćerić Nebojša</v>
          </cell>
          <cell r="C128" t="str">
            <v>0283</v>
          </cell>
        </row>
        <row r="129">
          <cell r="B129" t="str">
            <v>Ćurčija Miroslav</v>
          </cell>
          <cell r="C129" t="str">
            <v>0284</v>
          </cell>
        </row>
        <row r="130">
          <cell r="B130" t="str">
            <v>Čikić Slavko</v>
          </cell>
          <cell r="C130" t="str">
            <v>0285</v>
          </cell>
        </row>
        <row r="131">
          <cell r="B131" t="str">
            <v>Hamzić Adem</v>
          </cell>
          <cell r="C131" t="str">
            <v>0286</v>
          </cell>
        </row>
        <row r="132">
          <cell r="B132" t="str">
            <v>Mrakodolac Zlatko</v>
          </cell>
          <cell r="C132" t="str">
            <v>0288</v>
          </cell>
        </row>
        <row r="133">
          <cell r="B133" t="str">
            <v>Vodenik Darko</v>
          </cell>
          <cell r="C133" t="str">
            <v>0289</v>
          </cell>
        </row>
        <row r="134">
          <cell r="B134" t="str">
            <v>Arnautović Nijaz</v>
          </cell>
          <cell r="C134" t="str">
            <v>0290</v>
          </cell>
        </row>
        <row r="135">
          <cell r="B135" t="str">
            <v>Vujasinović Željislav</v>
          </cell>
          <cell r="C135" t="str">
            <v>0293</v>
          </cell>
        </row>
        <row r="136">
          <cell r="B136" t="str">
            <v>Ćebetarević Sretko</v>
          </cell>
          <cell r="C136" t="str">
            <v>0294</v>
          </cell>
        </row>
        <row r="137">
          <cell r="B137" t="str">
            <v>Pejić Zoran</v>
          </cell>
          <cell r="C137" t="str">
            <v>0295</v>
          </cell>
        </row>
        <row r="138">
          <cell r="B138" t="str">
            <v>Nikolić Jovan</v>
          </cell>
          <cell r="C138" t="str">
            <v>0296</v>
          </cell>
        </row>
        <row r="139">
          <cell r="B139" t="str">
            <v>Zarić Stevo</v>
          </cell>
          <cell r="C139" t="str">
            <v>0297</v>
          </cell>
        </row>
        <row r="140">
          <cell r="B140" t="str">
            <v>Manojlović Branko</v>
          </cell>
          <cell r="C140" t="str">
            <v>0298</v>
          </cell>
        </row>
        <row r="141">
          <cell r="B141" t="str">
            <v>Bjelić Nenad</v>
          </cell>
          <cell r="C141" t="str">
            <v>0299</v>
          </cell>
        </row>
        <row r="142">
          <cell r="B142" t="str">
            <v>Đokić Neđo</v>
          </cell>
          <cell r="C142" t="str">
            <v>0300</v>
          </cell>
        </row>
        <row r="143">
          <cell r="B143" t="str">
            <v>Stanišić Slavko</v>
          </cell>
          <cell r="C143" t="str">
            <v>0301</v>
          </cell>
        </row>
        <row r="144">
          <cell r="B144" t="str">
            <v>Lazić Milan</v>
          </cell>
          <cell r="C144" t="str">
            <v>0302</v>
          </cell>
        </row>
        <row r="145">
          <cell r="B145" t="str">
            <v>Stevanović Čedo</v>
          </cell>
          <cell r="C145" t="str">
            <v>0304</v>
          </cell>
        </row>
        <row r="146">
          <cell r="B146" t="str">
            <v>Đokić Gligor</v>
          </cell>
          <cell r="C146" t="str">
            <v>0305</v>
          </cell>
        </row>
        <row r="147">
          <cell r="B147" t="str">
            <v>Lekić Nikola</v>
          </cell>
          <cell r="C147" t="str">
            <v>0306</v>
          </cell>
        </row>
        <row r="148">
          <cell r="B148" t="str">
            <v>Ljepojević Mirko</v>
          </cell>
          <cell r="C148" t="str">
            <v>0307</v>
          </cell>
        </row>
        <row r="149">
          <cell r="B149" t="str">
            <v>Šušnjar Nenad</v>
          </cell>
          <cell r="C149" t="str">
            <v>0308</v>
          </cell>
        </row>
        <row r="150">
          <cell r="B150" t="str">
            <v>Vitković Radovan</v>
          </cell>
          <cell r="C150" t="str">
            <v>0309</v>
          </cell>
        </row>
        <row r="151">
          <cell r="B151" t="str">
            <v>Tatić Miodrag</v>
          </cell>
          <cell r="C151" t="str">
            <v>0310</v>
          </cell>
        </row>
        <row r="152">
          <cell r="B152" t="str">
            <v>Vitković Žarko</v>
          </cell>
          <cell r="C152" t="str">
            <v>0311</v>
          </cell>
        </row>
        <row r="153">
          <cell r="B153" t="str">
            <v>Blagojević Bogdan</v>
          </cell>
          <cell r="C153" t="str">
            <v>0312</v>
          </cell>
        </row>
        <row r="154">
          <cell r="B154" t="str">
            <v>Škorić Uglješa</v>
          </cell>
          <cell r="C154" t="str">
            <v>0314</v>
          </cell>
        </row>
        <row r="155">
          <cell r="B155" t="str">
            <v>Naerac Petar</v>
          </cell>
          <cell r="C155" t="str">
            <v>0315</v>
          </cell>
        </row>
        <row r="156">
          <cell r="B156" t="str">
            <v>Šukalo Milan</v>
          </cell>
          <cell r="C156" t="str">
            <v>0316</v>
          </cell>
        </row>
        <row r="157">
          <cell r="B157" t="str">
            <v>Vitković Vlado</v>
          </cell>
          <cell r="C157" t="str">
            <v>0317</v>
          </cell>
        </row>
        <row r="158">
          <cell r="B158" t="str">
            <v>Kecman Zoran</v>
          </cell>
          <cell r="C158" t="str">
            <v>0318</v>
          </cell>
        </row>
        <row r="159">
          <cell r="B159" t="str">
            <v>Kepčija Vlado</v>
          </cell>
          <cell r="C159" t="str">
            <v>0319</v>
          </cell>
        </row>
        <row r="160">
          <cell r="B160" t="str">
            <v>Šipka Velimir</v>
          </cell>
          <cell r="C160" t="str">
            <v>0320</v>
          </cell>
        </row>
        <row r="161">
          <cell r="B161" t="str">
            <v>Miličević Zlatko</v>
          </cell>
          <cell r="C161" t="str">
            <v>0321</v>
          </cell>
        </row>
        <row r="162">
          <cell r="B162" t="str">
            <v>Aleksić Miroslav</v>
          </cell>
          <cell r="C162" t="str">
            <v>0322</v>
          </cell>
        </row>
        <row r="163">
          <cell r="B163" t="str">
            <v>Kavržić Milomir</v>
          </cell>
          <cell r="C163" t="str">
            <v>0323</v>
          </cell>
        </row>
        <row r="164">
          <cell r="B164" t="str">
            <v>Milanović Duško</v>
          </cell>
          <cell r="C164" t="str">
            <v>0324</v>
          </cell>
        </row>
        <row r="165">
          <cell r="B165" t="str">
            <v>Radanović Darko</v>
          </cell>
          <cell r="C165" t="str">
            <v>0325</v>
          </cell>
        </row>
        <row r="166">
          <cell r="B166" t="str">
            <v>Radetić Boban</v>
          </cell>
          <cell r="C166" t="str">
            <v>0326</v>
          </cell>
        </row>
        <row r="167">
          <cell r="B167" t="str">
            <v>Dobraš Mile</v>
          </cell>
          <cell r="C167" t="str">
            <v>0327</v>
          </cell>
        </row>
        <row r="168">
          <cell r="B168" t="str">
            <v>Biber Moris</v>
          </cell>
          <cell r="C168" t="str">
            <v>0328</v>
          </cell>
        </row>
        <row r="169">
          <cell r="B169" t="str">
            <v>Balaban Slobodan</v>
          </cell>
          <cell r="C169" t="str">
            <v>0329</v>
          </cell>
        </row>
        <row r="170">
          <cell r="B170" t="str">
            <v>Marjanović Radovan</v>
          </cell>
          <cell r="C170" t="str">
            <v>0330</v>
          </cell>
        </row>
        <row r="171">
          <cell r="B171" t="str">
            <v>Алексић Сањин</v>
          </cell>
          <cell r="C171" t="str">
            <v>0331</v>
          </cell>
        </row>
        <row r="172">
          <cell r="B172" t="str">
            <v>Baldo Viktorio</v>
          </cell>
          <cell r="C172" t="str">
            <v>0333</v>
          </cell>
        </row>
        <row r="173">
          <cell r="B173" t="str">
            <v>Blesić Uroš</v>
          </cell>
          <cell r="C173" t="str">
            <v>0337</v>
          </cell>
        </row>
        <row r="174">
          <cell r="B174" t="str">
            <v>Dobraš Dejan</v>
          </cell>
          <cell r="C174" t="str">
            <v>0338</v>
          </cell>
        </row>
        <row r="175">
          <cell r="B175" t="str">
            <v>Подрашић Милко</v>
          </cell>
          <cell r="C175" t="str">
            <v>0341</v>
          </cell>
        </row>
        <row r="176">
          <cell r="B176" t="str">
            <v>Panić Vladimir</v>
          </cell>
          <cell r="C176" t="str">
            <v>0343</v>
          </cell>
        </row>
        <row r="177">
          <cell r="B177" t="str">
            <v>Radović Gajo</v>
          </cell>
          <cell r="C177" t="str">
            <v>0346</v>
          </cell>
        </row>
        <row r="178">
          <cell r="B178" t="str">
            <v>Magazin Zoran</v>
          </cell>
          <cell r="C178" t="str">
            <v>0347</v>
          </cell>
        </row>
        <row r="179">
          <cell r="B179" t="str">
            <v>Trklja Milivoje</v>
          </cell>
          <cell r="C179" t="str">
            <v>0348</v>
          </cell>
        </row>
        <row r="180">
          <cell r="B180" t="str">
            <v>Kilibarda Vasilj</v>
          </cell>
          <cell r="C180" t="str">
            <v>0349</v>
          </cell>
        </row>
        <row r="181">
          <cell r="B181" t="str">
            <v>Uljarević Lazar</v>
          </cell>
          <cell r="C181" t="str">
            <v>0350</v>
          </cell>
        </row>
        <row r="182">
          <cell r="B182" t="str">
            <v>Milidragović Goran</v>
          </cell>
          <cell r="C182" t="str">
            <v>0351</v>
          </cell>
        </row>
        <row r="183">
          <cell r="B183" t="str">
            <v>Vujović Svetozar</v>
          </cell>
          <cell r="C183" t="str">
            <v>0353</v>
          </cell>
        </row>
        <row r="184">
          <cell r="B184" t="str">
            <v>Радовић Срђан</v>
          </cell>
          <cell r="C184" t="str">
            <v>0354</v>
          </cell>
        </row>
        <row r="185">
          <cell r="B185" t="str">
            <v>Поповић Зоран</v>
          </cell>
          <cell r="C185" t="str">
            <v>0356</v>
          </cell>
        </row>
        <row r="186">
          <cell r="B186" t="str">
            <v>Шакотић Миливоје</v>
          </cell>
          <cell r="C186" t="str">
            <v>0357</v>
          </cell>
        </row>
        <row r="187">
          <cell r="B187" t="str">
            <v>Носовић Раде</v>
          </cell>
          <cell r="C187" t="str">
            <v>0358</v>
          </cell>
        </row>
        <row r="188">
          <cell r="B188" t="str">
            <v>Радовановић Радован</v>
          </cell>
          <cell r="C188" t="str">
            <v>0359</v>
          </cell>
        </row>
        <row r="189">
          <cell r="B189" t="str">
            <v>Вујовић Горан</v>
          </cell>
          <cell r="C189" t="str">
            <v>0360</v>
          </cell>
        </row>
        <row r="190">
          <cell r="B190" t="str">
            <v>Вујовић Синиша</v>
          </cell>
          <cell r="C190" t="str">
            <v>0361</v>
          </cell>
        </row>
        <row r="191">
          <cell r="B191" t="str">
            <v>Козјак Петар</v>
          </cell>
          <cell r="C191" t="str">
            <v>0362</v>
          </cell>
        </row>
        <row r="192">
          <cell r="B192" t="str">
            <v>Бабић Миленко</v>
          </cell>
          <cell r="C192" t="str">
            <v>0363</v>
          </cell>
        </row>
        <row r="193">
          <cell r="B193" t="str">
            <v>Malović Zoran</v>
          </cell>
          <cell r="C193" t="str">
            <v>0364</v>
          </cell>
        </row>
        <row r="194">
          <cell r="B194" t="str">
            <v>Vuković Radomir</v>
          </cell>
          <cell r="C194" t="str">
            <v>0365</v>
          </cell>
        </row>
        <row r="195">
          <cell r="B195" t="str">
            <v>Ivanović Zoran</v>
          </cell>
          <cell r="C195" t="str">
            <v>0368</v>
          </cell>
        </row>
        <row r="196">
          <cell r="B196" t="str">
            <v>Cerovina Milan</v>
          </cell>
          <cell r="C196" t="str">
            <v>0370</v>
          </cell>
        </row>
        <row r="197">
          <cell r="B197" t="str">
            <v>Jovičić Radomir</v>
          </cell>
          <cell r="C197" t="str">
            <v>0371</v>
          </cell>
        </row>
        <row r="198">
          <cell r="B198" t="str">
            <v>Savić Dušan</v>
          </cell>
          <cell r="C198" t="str">
            <v>0372</v>
          </cell>
        </row>
        <row r="199">
          <cell r="B199" t="str">
            <v>Prpa Milorad</v>
          </cell>
          <cell r="C199" t="str">
            <v>0373</v>
          </cell>
        </row>
        <row r="200">
          <cell r="B200" t="str">
            <v>Ristić Duško</v>
          </cell>
          <cell r="C200" t="str">
            <v>0374</v>
          </cell>
        </row>
        <row r="201">
          <cell r="B201" t="str">
            <v>Ilić Mile</v>
          </cell>
          <cell r="C201" t="str">
            <v>0375</v>
          </cell>
        </row>
        <row r="202">
          <cell r="B202" t="str">
            <v>Josipović Boris</v>
          </cell>
          <cell r="C202" t="str">
            <v>0377</v>
          </cell>
        </row>
        <row r="203">
          <cell r="B203" t="str">
            <v>Josipović Nenad</v>
          </cell>
          <cell r="C203" t="str">
            <v>0379</v>
          </cell>
        </row>
        <row r="204">
          <cell r="B204" t="str">
            <v>Kolović Tihomir</v>
          </cell>
          <cell r="C204" t="str">
            <v>0381</v>
          </cell>
        </row>
        <row r="205">
          <cell r="B205" t="str">
            <v>Dragičević Goran</v>
          </cell>
          <cell r="C205" t="str">
            <v>0383</v>
          </cell>
        </row>
        <row r="206">
          <cell r="B206" t="str">
            <v>Prodić Ljubomir</v>
          </cell>
          <cell r="C206" t="str">
            <v>0385</v>
          </cell>
        </row>
        <row r="207">
          <cell r="B207" t="str">
            <v>Đurić Petko</v>
          </cell>
          <cell r="C207" t="str">
            <v>0386</v>
          </cell>
        </row>
        <row r="208">
          <cell r="B208" t="str">
            <v>Jeftić Jovo</v>
          </cell>
          <cell r="C208" t="str">
            <v>0387</v>
          </cell>
        </row>
        <row r="209">
          <cell r="B209" t="str">
            <v>Kojić Miloš</v>
          </cell>
          <cell r="C209" t="str">
            <v>0388</v>
          </cell>
        </row>
        <row r="210">
          <cell r="B210" t="str">
            <v>Nović Novak</v>
          </cell>
          <cell r="C210" t="str">
            <v>0389</v>
          </cell>
        </row>
        <row r="211">
          <cell r="B211" t="str">
            <v>Petković Đorđo</v>
          </cell>
          <cell r="C211" t="str">
            <v>0390</v>
          </cell>
        </row>
        <row r="212">
          <cell r="B212" t="str">
            <v>Škorić Zlatko</v>
          </cell>
          <cell r="C212" t="str">
            <v>0391</v>
          </cell>
        </row>
        <row r="213">
          <cell r="B213" t="str">
            <v>Đurić Dalibor</v>
          </cell>
          <cell r="C213" t="str">
            <v>0393</v>
          </cell>
        </row>
        <row r="214">
          <cell r="B214" t="str">
            <v>Nikodinović Milomir</v>
          </cell>
          <cell r="C214" t="str">
            <v>0394</v>
          </cell>
        </row>
        <row r="215">
          <cell r="B215" t="str">
            <v>Suljević Đemil</v>
          </cell>
          <cell r="C215" t="str">
            <v>0397</v>
          </cell>
        </row>
        <row r="216">
          <cell r="B216" t="str">
            <v>Kožuhar Davor</v>
          </cell>
          <cell r="C216" t="str">
            <v>0398</v>
          </cell>
        </row>
        <row r="217">
          <cell r="B217" t="str">
            <v>Kudra Dušan</v>
          </cell>
          <cell r="C217" t="str">
            <v>0400</v>
          </cell>
        </row>
        <row r="218">
          <cell r="B218" t="str">
            <v>Pezo Imer</v>
          </cell>
          <cell r="C218" t="str">
            <v>0412</v>
          </cell>
        </row>
        <row r="219">
          <cell r="B219" t="str">
            <v>Kuduz Sulejman</v>
          </cell>
          <cell r="C219" t="str">
            <v>0415</v>
          </cell>
        </row>
        <row r="220">
          <cell r="B220" t="str">
            <v>Smajlović Husein</v>
          </cell>
          <cell r="C220" t="str">
            <v>0417</v>
          </cell>
        </row>
        <row r="221">
          <cell r="B221" t="str">
            <v>Rapajić Vladimir</v>
          </cell>
          <cell r="C221" t="str">
            <v>0418</v>
          </cell>
        </row>
        <row r="222">
          <cell r="B222" t="str">
            <v>Rahmanović Rašida</v>
          </cell>
          <cell r="C222" t="str">
            <v>0423</v>
          </cell>
        </row>
        <row r="223">
          <cell r="B223" t="str">
            <v>Ćosić Elvira</v>
          </cell>
          <cell r="C223" t="str">
            <v>0424</v>
          </cell>
        </row>
        <row r="224">
          <cell r="B224" t="str">
            <v>Bašić Edin</v>
          </cell>
          <cell r="C224" t="str">
            <v>0428</v>
          </cell>
        </row>
        <row r="225">
          <cell r="B225" t="str">
            <v>Dedić Mirza</v>
          </cell>
          <cell r="C225" t="str">
            <v>0429</v>
          </cell>
        </row>
        <row r="226">
          <cell r="B226" t="str">
            <v>Muminović Damir</v>
          </cell>
          <cell r="C226" t="str">
            <v>0430</v>
          </cell>
        </row>
        <row r="227">
          <cell r="B227" t="str">
            <v>Nurspahić Adnel</v>
          </cell>
          <cell r="C227" t="str">
            <v>0431</v>
          </cell>
        </row>
        <row r="228">
          <cell r="B228" t="str">
            <v>Ademović Emir</v>
          </cell>
          <cell r="C228" t="str">
            <v>0433</v>
          </cell>
        </row>
        <row r="229">
          <cell r="B229" t="str">
            <v>Memelđija Amir</v>
          </cell>
          <cell r="C229" t="str">
            <v>0434</v>
          </cell>
        </row>
        <row r="230">
          <cell r="B230" t="str">
            <v>Mamić Andrija</v>
          </cell>
          <cell r="C230" t="str">
            <v>0437</v>
          </cell>
        </row>
        <row r="231">
          <cell r="B231" t="str">
            <v>Visić Mirko</v>
          </cell>
          <cell r="C231" t="str">
            <v>0438</v>
          </cell>
        </row>
        <row r="232">
          <cell r="B232" t="str">
            <v>Bratić Veljko</v>
          </cell>
          <cell r="C232" t="str">
            <v>0614</v>
          </cell>
        </row>
        <row r="233">
          <cell r="B233" t="str">
            <v>Trklja Marko</v>
          </cell>
          <cell r="C233" t="str">
            <v>0615</v>
          </cell>
        </row>
        <row r="234">
          <cell r="B234" t="str">
            <v>Obradović Zoran</v>
          </cell>
          <cell r="C234" t="str">
            <v>0619</v>
          </cell>
        </row>
        <row r="235">
          <cell r="B235" t="str">
            <v>Kovačević Milorad</v>
          </cell>
          <cell r="C235" t="str">
            <v>0620</v>
          </cell>
        </row>
        <row r="236">
          <cell r="B236" t="str">
            <v>Babić Siniša</v>
          </cell>
          <cell r="C236" t="str">
            <v>0621</v>
          </cell>
        </row>
        <row r="237">
          <cell r="B237" t="str">
            <v>Šavija Bojan</v>
          </cell>
          <cell r="C237" t="str">
            <v>0625</v>
          </cell>
        </row>
        <row r="238">
          <cell r="B238" t="str">
            <v>Šavija Bojan</v>
          </cell>
          <cell r="C238" t="str">
            <v>0625</v>
          </cell>
        </row>
        <row r="239">
          <cell r="B239" t="str">
            <v>Gotovac Marina</v>
          </cell>
          <cell r="C239" t="str">
            <v>0626</v>
          </cell>
        </row>
        <row r="240">
          <cell r="B240" t="str">
            <v>Trivić Marica</v>
          </cell>
          <cell r="C240" t="str">
            <v>0627</v>
          </cell>
        </row>
        <row r="241">
          <cell r="B241" t="str">
            <v>Petrović Renata</v>
          </cell>
          <cell r="C241" t="str">
            <v>0628</v>
          </cell>
        </row>
        <row r="242">
          <cell r="B242" t="str">
            <v>Savić Miloš</v>
          </cell>
          <cell r="C242" t="str">
            <v>0629</v>
          </cell>
        </row>
        <row r="243">
          <cell r="B243" t="str">
            <v>Blažević Boris</v>
          </cell>
          <cell r="C243" t="str">
            <v>0631</v>
          </cell>
        </row>
        <row r="244">
          <cell r="B244" t="str">
            <v>Vajkić Željko</v>
          </cell>
          <cell r="C244" t="str">
            <v>0633</v>
          </cell>
        </row>
        <row r="245">
          <cell r="B245" t="str">
            <v>Нуждић Игор</v>
          </cell>
          <cell r="C245" t="str">
            <v>0636</v>
          </cell>
        </row>
        <row r="246">
          <cell r="B246" t="str">
            <v>Stanošević Mališa</v>
          </cell>
          <cell r="C246" t="str">
            <v>0637</v>
          </cell>
        </row>
        <row r="247">
          <cell r="B247" t="str">
            <v>Bjelajac Žarko</v>
          </cell>
          <cell r="C247" t="str">
            <v>0639</v>
          </cell>
        </row>
        <row r="248">
          <cell r="B248" t="str">
            <v>Grebenar Petar</v>
          </cell>
          <cell r="C248" t="str">
            <v>0640</v>
          </cell>
        </row>
        <row r="249">
          <cell r="B249" t="str">
            <v>Miličević Slobodan</v>
          </cell>
          <cell r="C249" t="str">
            <v>0642</v>
          </cell>
        </row>
        <row r="250">
          <cell r="B250" t="str">
            <v>Miličević Slaviša</v>
          </cell>
          <cell r="C250" t="str">
            <v>0643</v>
          </cell>
        </row>
        <row r="251">
          <cell r="B251" t="str">
            <v>Вајкић Бојан</v>
          </cell>
          <cell r="C251" t="str">
            <v>0644</v>
          </cell>
        </row>
        <row r="252">
          <cell r="B252" t="str">
            <v>Sjenčić Slobodan</v>
          </cell>
          <cell r="C252" t="str">
            <v>0645</v>
          </cell>
        </row>
        <row r="253">
          <cell r="B253" t="str">
            <v>Petrović Milan</v>
          </cell>
          <cell r="C253" t="str">
            <v>0646</v>
          </cell>
        </row>
        <row r="254">
          <cell r="B254" t="str">
            <v>Lukić Nenad</v>
          </cell>
          <cell r="C254" t="str">
            <v>0647</v>
          </cell>
        </row>
        <row r="255">
          <cell r="B255" t="str">
            <v>Tomašević Stevo</v>
          </cell>
          <cell r="C255" t="str">
            <v>0648</v>
          </cell>
        </row>
        <row r="256">
          <cell r="B256" t="str">
            <v>Starčević Anđelko</v>
          </cell>
          <cell r="C256" t="str">
            <v>0649</v>
          </cell>
        </row>
        <row r="257">
          <cell r="B257" t="str">
            <v>Marjanović Đoko</v>
          </cell>
          <cell r="C257" t="str">
            <v>0650</v>
          </cell>
        </row>
        <row r="258">
          <cell r="B258" t="str">
            <v>Stefanović Veljko</v>
          </cell>
          <cell r="C258" t="str">
            <v>0651</v>
          </cell>
        </row>
        <row r="259">
          <cell r="B259" t="str">
            <v>Milaković Jovo</v>
          </cell>
          <cell r="C259" t="str">
            <v>0652</v>
          </cell>
        </row>
        <row r="260">
          <cell r="B260" t="str">
            <v>Đukić Mario</v>
          </cell>
          <cell r="C260" t="str">
            <v>0653</v>
          </cell>
        </row>
        <row r="261">
          <cell r="B261" t="str">
            <v>Radivojša Andrej</v>
          </cell>
          <cell r="C261" t="str">
            <v>0655</v>
          </cell>
        </row>
        <row r="262">
          <cell r="B262" t="str">
            <v>Marinković Milenko</v>
          </cell>
          <cell r="C262" t="str">
            <v>0657</v>
          </cell>
        </row>
        <row r="263">
          <cell r="B263" t="str">
            <v>Sekulić Draženko</v>
          </cell>
          <cell r="C263" t="str">
            <v>0659</v>
          </cell>
        </row>
        <row r="264">
          <cell r="B264" t="str">
            <v>Damjanac Aco</v>
          </cell>
          <cell r="C264" t="str">
            <v>0660</v>
          </cell>
        </row>
        <row r="265">
          <cell r="B265" t="str">
            <v>Dragić Žarko</v>
          </cell>
          <cell r="C265" t="str">
            <v>0661</v>
          </cell>
        </row>
        <row r="266">
          <cell r="B266" t="str">
            <v>Mišović Jelena</v>
          </cell>
          <cell r="C266" t="str">
            <v>0662</v>
          </cell>
        </row>
        <row r="267">
          <cell r="B267" t="str">
            <v>Kovačević Slobodan</v>
          </cell>
          <cell r="C267" t="str">
            <v>0663</v>
          </cell>
        </row>
        <row r="268">
          <cell r="B268" t="str">
            <v>Spasojević Boriša</v>
          </cell>
          <cell r="C268" t="str">
            <v>0664</v>
          </cell>
        </row>
        <row r="269">
          <cell r="B269" t="str">
            <v>Smiljanić Mihajlo</v>
          </cell>
          <cell r="C269" t="str">
            <v>0665</v>
          </cell>
        </row>
        <row r="270">
          <cell r="B270" t="str">
            <v>Veletić Marinko</v>
          </cell>
          <cell r="C270" t="str">
            <v>0666</v>
          </cell>
        </row>
        <row r="271">
          <cell r="B271" t="str">
            <v>Petrović Trivo</v>
          </cell>
          <cell r="C271" t="str">
            <v>0667</v>
          </cell>
        </row>
        <row r="272">
          <cell r="B272" t="str">
            <v>Šuvira Dalibor</v>
          </cell>
          <cell r="C272" t="str">
            <v>0668</v>
          </cell>
        </row>
        <row r="273">
          <cell r="B273" t="str">
            <v>Lazić Radovan</v>
          </cell>
          <cell r="C273" t="str">
            <v>0669</v>
          </cell>
        </row>
        <row r="274">
          <cell r="B274" t="str">
            <v>Bajić Vladimir</v>
          </cell>
          <cell r="C274" t="str">
            <v>0670</v>
          </cell>
        </row>
        <row r="275">
          <cell r="B275" t="str">
            <v>Miščević Petar</v>
          </cell>
          <cell r="C275" t="str">
            <v>0671</v>
          </cell>
        </row>
        <row r="276">
          <cell r="B276" t="str">
            <v>Dragić Igor</v>
          </cell>
          <cell r="C276" t="str">
            <v>0672</v>
          </cell>
        </row>
        <row r="277">
          <cell r="B277" t="str">
            <v>Grujić Miloš</v>
          </cell>
          <cell r="C277" t="str">
            <v>0673</v>
          </cell>
        </row>
        <row r="278">
          <cell r="B278" t="str">
            <v>Berak Siniša</v>
          </cell>
          <cell r="C278" t="str">
            <v>0674</v>
          </cell>
        </row>
        <row r="279">
          <cell r="B279" t="str">
            <v>Andrić Siniša</v>
          </cell>
          <cell r="C279" t="str">
            <v>0675</v>
          </cell>
        </row>
        <row r="280">
          <cell r="B280" t="str">
            <v>Šolaja Bojan</v>
          </cell>
          <cell r="C280" t="str">
            <v>0676</v>
          </cell>
        </row>
        <row r="281">
          <cell r="B281" t="str">
            <v>Mirković Željko</v>
          </cell>
          <cell r="C281" t="str">
            <v>0677</v>
          </cell>
        </row>
        <row r="282">
          <cell r="B282" t="str">
            <v>Todorović Ivan</v>
          </cell>
          <cell r="C282" t="str">
            <v>0678</v>
          </cell>
        </row>
        <row r="283">
          <cell r="B283" t="str">
            <v>Stjepanović Branko</v>
          </cell>
          <cell r="C283" t="str">
            <v>0679</v>
          </cell>
        </row>
        <row r="284">
          <cell r="B284" t="str">
            <v>Paurević Marko</v>
          </cell>
          <cell r="C284" t="str">
            <v>0680</v>
          </cell>
        </row>
        <row r="285">
          <cell r="B285" t="str">
            <v>Mamić Branko</v>
          </cell>
          <cell r="C285" t="str">
            <v>0681</v>
          </cell>
        </row>
        <row r="286">
          <cell r="B286" t="str">
            <v>Vidović Zdravko</v>
          </cell>
          <cell r="C286" t="str">
            <v>0682</v>
          </cell>
        </row>
        <row r="287">
          <cell r="B287" t="str">
            <v>Blagojević Dragan</v>
          </cell>
          <cell r="C287" t="str">
            <v>0683</v>
          </cell>
        </row>
        <row r="288">
          <cell r="B288" t="str">
            <v>Aličković Smajo</v>
          </cell>
          <cell r="C288" t="str">
            <v>0684</v>
          </cell>
        </row>
        <row r="289">
          <cell r="B289" t="str">
            <v>Jelić Žarko</v>
          </cell>
          <cell r="C289" t="str">
            <v>0685</v>
          </cell>
        </row>
        <row r="290">
          <cell r="B290" t="str">
            <v>Delić Halil</v>
          </cell>
          <cell r="C290" t="str">
            <v>0686</v>
          </cell>
        </row>
        <row r="291">
          <cell r="B291" t="str">
            <v>Đurđević Pero</v>
          </cell>
          <cell r="C291" t="str">
            <v>0687</v>
          </cell>
        </row>
        <row r="292">
          <cell r="B292" t="str">
            <v>Gačić Dragan</v>
          </cell>
          <cell r="C292" t="str">
            <v>0688</v>
          </cell>
        </row>
        <row r="293">
          <cell r="B293" t="str">
            <v>Džogić Ibrahim</v>
          </cell>
          <cell r="C293" t="str">
            <v>0689</v>
          </cell>
        </row>
        <row r="294">
          <cell r="B294" t="str">
            <v>Bajić Goran</v>
          </cell>
          <cell r="C294" t="str">
            <v>0690</v>
          </cell>
        </row>
        <row r="295">
          <cell r="B295" t="str">
            <v>Lukić Dragan</v>
          </cell>
          <cell r="C295" t="str">
            <v>0691</v>
          </cell>
        </row>
        <row r="296">
          <cell r="B296" t="str">
            <v>Delić Faruk</v>
          </cell>
          <cell r="C296" t="str">
            <v>0692</v>
          </cell>
        </row>
        <row r="297">
          <cell r="B297" t="str">
            <v>Kuprešak Slobodan</v>
          </cell>
          <cell r="C297" t="str">
            <v>0693</v>
          </cell>
        </row>
        <row r="298">
          <cell r="B298" t="str">
            <v>Topić Munir</v>
          </cell>
          <cell r="C298" t="str">
            <v>0694</v>
          </cell>
        </row>
        <row r="299">
          <cell r="B299" t="str">
            <v>Marin Vlado</v>
          </cell>
          <cell r="C299" t="str">
            <v>0695</v>
          </cell>
        </row>
        <row r="300">
          <cell r="B300" t="str">
            <v>Bećirević Samir</v>
          </cell>
          <cell r="C300" t="str">
            <v>0696</v>
          </cell>
        </row>
        <row r="301">
          <cell r="B301" t="str">
            <v>Hadžić Rasim</v>
          </cell>
          <cell r="C301" t="str">
            <v>0697</v>
          </cell>
        </row>
        <row r="302">
          <cell r="B302" t="str">
            <v>Kos Darko</v>
          </cell>
          <cell r="C302" t="str">
            <v>0698</v>
          </cell>
        </row>
        <row r="303">
          <cell r="B303" t="str">
            <v>Krivdić Enver</v>
          </cell>
          <cell r="C303" t="str">
            <v>0699</v>
          </cell>
        </row>
        <row r="304">
          <cell r="B304" t="str">
            <v>Spahalić Emir</v>
          </cell>
          <cell r="C304" t="str">
            <v>0700</v>
          </cell>
        </row>
        <row r="305">
          <cell r="B305" t="str">
            <v>Hušidić Smail</v>
          </cell>
          <cell r="C305" t="str">
            <v>0701</v>
          </cell>
        </row>
        <row r="306">
          <cell r="B306" t="str">
            <v>Svračić Mladen</v>
          </cell>
          <cell r="C306" t="str">
            <v>0702</v>
          </cell>
        </row>
        <row r="307">
          <cell r="B307" t="str">
            <v>Kos Slobodan</v>
          </cell>
          <cell r="C307" t="str">
            <v>0703</v>
          </cell>
        </row>
        <row r="308">
          <cell r="B308" t="str">
            <v>Kočan Fadil</v>
          </cell>
          <cell r="C308" t="str">
            <v>0704</v>
          </cell>
        </row>
        <row r="309">
          <cell r="B309" t="str">
            <v>Pajić Vedran</v>
          </cell>
          <cell r="C309" t="str">
            <v>0705</v>
          </cell>
        </row>
        <row r="310">
          <cell r="B310" t="str">
            <v>Koruga Darko</v>
          </cell>
          <cell r="C310" t="str">
            <v>0706</v>
          </cell>
        </row>
        <row r="311">
          <cell r="B311" t="str">
            <v>Matijević Đurica</v>
          </cell>
          <cell r="C311" t="str">
            <v>0707</v>
          </cell>
        </row>
        <row r="312">
          <cell r="B312" t="str">
            <v>Eminagić Sakib</v>
          </cell>
          <cell r="C312" t="str">
            <v>0708</v>
          </cell>
        </row>
        <row r="313">
          <cell r="B313" t="str">
            <v>Drljić Milan</v>
          </cell>
          <cell r="C313" t="str">
            <v>0709</v>
          </cell>
        </row>
        <row r="314">
          <cell r="B314" t="str">
            <v>Topić Refik</v>
          </cell>
          <cell r="C314" t="str">
            <v>0710</v>
          </cell>
        </row>
        <row r="315">
          <cell r="B315" t="str">
            <v>Вучуревић Милош</v>
          </cell>
          <cell r="C315" t="str">
            <v>0716</v>
          </cell>
        </row>
        <row r="316">
          <cell r="B316" t="str">
            <v>Бегенишић Владимир</v>
          </cell>
          <cell r="C316" t="str">
            <v>0718</v>
          </cell>
        </row>
        <row r="317">
          <cell r="B317" t="str">
            <v>Бегенишић Марко</v>
          </cell>
          <cell r="C317" t="str">
            <v>0719</v>
          </cell>
        </row>
        <row r="318">
          <cell r="B318" t="str">
            <v>Гргић Горан</v>
          </cell>
          <cell r="C318" t="str">
            <v>0721</v>
          </cell>
        </row>
        <row r="319">
          <cell r="B319" t="str">
            <v>Бејатовић Страхинја</v>
          </cell>
          <cell r="C319" t="str">
            <v>0722</v>
          </cell>
        </row>
        <row r="320">
          <cell r="B320" t="str">
            <v>Нијемчевић Стојан</v>
          </cell>
          <cell r="C320" t="str">
            <v>0725</v>
          </cell>
        </row>
        <row r="321">
          <cell r="B321" t="str">
            <v>Цветковић Бојан</v>
          </cell>
          <cell r="C321" t="str">
            <v>0726</v>
          </cell>
        </row>
        <row r="322">
          <cell r="B322" t="str">
            <v>Цветковић Зоран</v>
          </cell>
          <cell r="C322" t="str">
            <v>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showGridLines="0" tabSelected="1" view="pageBreakPreview" zoomScaleNormal="160" zoomScaleSheetLayoutView="100" zoomScalePageLayoutView="0" workbookViewId="0" topLeftCell="A1">
      <selection activeCell="BK19" sqref="BK19"/>
    </sheetView>
  </sheetViews>
  <sheetFormatPr defaultColWidth="9.140625" defaultRowHeight="12" customHeight="1"/>
  <cols>
    <col min="1" max="1" width="2.28125" style="1" customWidth="1"/>
    <col min="2" max="3" width="2.421875" style="1" customWidth="1"/>
    <col min="4" max="4" width="2.421875" style="2" customWidth="1"/>
    <col min="5" max="7" width="2.421875" style="1" customWidth="1"/>
    <col min="8" max="8" width="3.8515625" style="1" customWidth="1"/>
    <col min="9" max="10" width="2.421875" style="1" customWidth="1"/>
    <col min="11" max="11" width="3.140625" style="1" customWidth="1"/>
    <col min="12" max="12" width="2.421875" style="1" customWidth="1"/>
    <col min="13" max="13" width="2.8515625" style="1" customWidth="1"/>
    <col min="14" max="14" width="5.140625" style="1" customWidth="1"/>
    <col min="15" max="15" width="0.2890625" style="2" customWidth="1"/>
    <col min="16" max="16" width="3.421875" style="1" customWidth="1"/>
    <col min="17" max="17" width="2.421875" style="1" customWidth="1"/>
    <col min="18" max="18" width="3.140625" style="1" customWidth="1"/>
    <col min="19" max="19" width="2.421875" style="1" customWidth="1"/>
    <col min="20" max="20" width="2.00390625" style="1" customWidth="1"/>
    <col min="21" max="22" width="1.28515625" style="1" customWidth="1"/>
    <col min="23" max="28" width="2.421875" style="1" customWidth="1"/>
    <col min="29" max="29" width="4.421875" style="1" customWidth="1"/>
    <col min="30" max="31" width="2.421875" style="1" customWidth="1"/>
    <col min="32" max="32" width="3.421875" style="1" customWidth="1"/>
    <col min="33" max="33" width="2.421875" style="1" customWidth="1"/>
    <col min="34" max="34" width="3.28125" style="1" customWidth="1"/>
    <col min="35" max="35" width="2.421875" style="1" customWidth="1"/>
    <col min="36" max="36" width="3.140625" style="1" customWidth="1"/>
    <col min="37" max="37" width="3.28125" style="1" customWidth="1"/>
    <col min="38" max="38" width="0.5625" style="1" hidden="1" customWidth="1"/>
    <col min="39" max="39" width="0.9921875" style="1" customWidth="1"/>
    <col min="40" max="40" width="2.28125" style="1" hidden="1" customWidth="1"/>
    <col min="41" max="41" width="2.421875" style="1" hidden="1" customWidth="1"/>
    <col min="42" max="77" width="2.421875" style="1" customWidth="1"/>
    <col min="78" max="16384" width="9.140625" style="1" customWidth="1"/>
  </cols>
  <sheetData>
    <row r="1" spans="3:41" ht="1.5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ht="24" customHeight="1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10"/>
      <c r="AM2" s="10"/>
      <c r="AN2" s="10"/>
      <c r="AO2" s="10"/>
    </row>
    <row r="3" spans="13:31" ht="12" customHeight="1">
      <c r="M3" s="1" t="s">
        <v>16</v>
      </c>
      <c r="N3" s="27" t="s">
        <v>17</v>
      </c>
      <c r="O3" s="19"/>
      <c r="P3" s="19"/>
      <c r="Q3" s="19"/>
      <c r="R3" s="19"/>
      <c r="S3" s="19"/>
      <c r="T3" s="19"/>
      <c r="U3" s="19"/>
      <c r="V3" s="19"/>
      <c r="W3" s="27" t="s">
        <v>14</v>
      </c>
      <c r="X3" s="27"/>
      <c r="Y3" s="27"/>
      <c r="Z3" s="27"/>
      <c r="AA3" s="27"/>
      <c r="AB3" s="27"/>
      <c r="AC3" s="27"/>
      <c r="AD3" s="27"/>
      <c r="AE3" s="27"/>
    </row>
    <row r="5" ht="8.25" customHeight="1"/>
    <row r="6" spans="2:41" ht="13.5" customHeight="1">
      <c r="B6" s="82" t="s">
        <v>12</v>
      </c>
      <c r="C6" s="83"/>
      <c r="D6" s="83"/>
      <c r="E6" s="83"/>
      <c r="F6" s="84" t="s">
        <v>28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26"/>
      <c r="T6" s="26"/>
      <c r="W6" s="74" t="s">
        <v>13</v>
      </c>
      <c r="X6" s="74"/>
      <c r="Y6" s="74"/>
      <c r="Z6" s="85"/>
      <c r="AA6" s="86" t="s">
        <v>35</v>
      </c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22"/>
      <c r="AM6" s="22"/>
      <c r="AN6" s="21"/>
      <c r="AO6" s="21"/>
    </row>
    <row r="7" spans="2:41" ht="19.5" customHeight="1">
      <c r="B7" s="82" t="s">
        <v>11</v>
      </c>
      <c r="C7" s="83"/>
      <c r="D7" s="83"/>
      <c r="E7" s="83"/>
      <c r="F7" s="84" t="s">
        <v>36</v>
      </c>
      <c r="G7" s="84"/>
      <c r="H7" s="84"/>
      <c r="I7" s="84"/>
      <c r="J7" s="84"/>
      <c r="K7" s="84"/>
      <c r="L7" s="84"/>
      <c r="M7" s="84"/>
      <c r="N7" s="77"/>
      <c r="O7" s="77"/>
      <c r="P7" s="77"/>
      <c r="Q7" s="87"/>
      <c r="R7" s="79"/>
      <c r="S7" s="79"/>
      <c r="T7" s="79"/>
      <c r="W7" s="74" t="s">
        <v>24</v>
      </c>
      <c r="X7" s="74"/>
      <c r="Y7" s="74"/>
      <c r="Z7" s="75" t="s">
        <v>27</v>
      </c>
      <c r="AA7" s="76"/>
      <c r="AB7" s="76"/>
      <c r="AC7" s="76"/>
      <c r="AD7" s="77"/>
      <c r="AE7" s="78"/>
      <c r="AF7" s="78"/>
      <c r="AG7" s="78"/>
      <c r="AH7" s="78"/>
      <c r="AI7" s="78"/>
      <c r="AJ7" s="78"/>
      <c r="AK7" s="79"/>
      <c r="AL7" s="79"/>
      <c r="AM7" s="79"/>
      <c r="AN7" s="79"/>
      <c r="AO7" s="79"/>
    </row>
    <row r="8" spans="2:42" ht="18" customHeight="1">
      <c r="B8" s="25" t="s">
        <v>10</v>
      </c>
      <c r="C8" s="25"/>
      <c r="D8" s="89" t="s">
        <v>37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6"/>
      <c r="R8" s="22"/>
      <c r="S8" s="22"/>
      <c r="T8" s="22"/>
      <c r="W8" s="25" t="s">
        <v>10</v>
      </c>
      <c r="X8" s="25"/>
      <c r="Y8" s="89" t="s">
        <v>29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25"/>
      <c r="AM8" s="26"/>
      <c r="AN8" s="26"/>
      <c r="AO8" s="26"/>
      <c r="AP8" s="28"/>
    </row>
    <row r="10" spans="2:41" s="6" customFormat="1" ht="13.5" customHeight="1">
      <c r="B10" s="73" t="s">
        <v>9</v>
      </c>
      <c r="C10" s="73"/>
      <c r="D10" s="73"/>
      <c r="E10" s="73"/>
      <c r="F10" s="73"/>
      <c r="G10" s="73"/>
      <c r="H10" s="73"/>
      <c r="I10" s="3" t="s">
        <v>0</v>
      </c>
      <c r="J10" s="71" t="s">
        <v>1</v>
      </c>
      <c r="K10" s="71"/>
      <c r="L10" s="71" t="s">
        <v>3</v>
      </c>
      <c r="M10" s="71"/>
      <c r="N10" s="71" t="s">
        <v>8</v>
      </c>
      <c r="O10" s="71"/>
      <c r="P10" s="3" t="s">
        <v>2</v>
      </c>
      <c r="Q10" s="72"/>
      <c r="R10" s="72"/>
      <c r="S10" s="72"/>
      <c r="T10" s="72"/>
      <c r="W10" s="73" t="s">
        <v>9</v>
      </c>
      <c r="X10" s="73"/>
      <c r="Y10" s="73"/>
      <c r="Z10" s="73"/>
      <c r="AA10" s="73"/>
      <c r="AB10" s="73"/>
      <c r="AC10" s="73"/>
      <c r="AD10" s="3" t="s">
        <v>0</v>
      </c>
      <c r="AE10" s="71" t="s">
        <v>1</v>
      </c>
      <c r="AF10" s="71"/>
      <c r="AG10" s="71" t="s">
        <v>3</v>
      </c>
      <c r="AH10" s="71"/>
      <c r="AI10" s="71" t="s">
        <v>8</v>
      </c>
      <c r="AJ10" s="71"/>
      <c r="AK10" s="3" t="s">
        <v>2</v>
      </c>
      <c r="AL10" s="72"/>
      <c r="AM10" s="72"/>
      <c r="AN10" s="72"/>
      <c r="AO10" s="72"/>
    </row>
    <row r="11" spans="2:44" ht="13.5" customHeight="1">
      <c r="B11" s="68" t="s">
        <v>41</v>
      </c>
      <c r="C11" s="69"/>
      <c r="D11" s="69"/>
      <c r="E11" s="69"/>
      <c r="F11" s="69"/>
      <c r="G11" s="69"/>
      <c r="H11" s="16" t="s">
        <v>48</v>
      </c>
      <c r="I11" s="15">
        <v>1</v>
      </c>
      <c r="J11" s="70">
        <v>91</v>
      </c>
      <c r="K11" s="70"/>
      <c r="L11" s="58">
        <f>N11-J11</f>
        <v>53</v>
      </c>
      <c r="M11" s="58"/>
      <c r="N11" s="64">
        <v>144</v>
      </c>
      <c r="O11" s="64"/>
      <c r="P11" s="11">
        <v>2</v>
      </c>
      <c r="Q11" s="59"/>
      <c r="R11" s="59"/>
      <c r="S11" s="47"/>
      <c r="T11" s="47"/>
      <c r="W11" s="68" t="s">
        <v>42</v>
      </c>
      <c r="X11" s="69"/>
      <c r="Y11" s="69"/>
      <c r="Z11" s="69"/>
      <c r="AA11" s="69"/>
      <c r="AB11" s="69"/>
      <c r="AC11" s="16" t="s">
        <v>49</v>
      </c>
      <c r="AD11" s="15">
        <v>2</v>
      </c>
      <c r="AE11" s="64">
        <v>86</v>
      </c>
      <c r="AF11" s="64"/>
      <c r="AG11" s="58">
        <f>AI11-AE11</f>
        <v>53</v>
      </c>
      <c r="AH11" s="58"/>
      <c r="AI11" s="64">
        <v>139</v>
      </c>
      <c r="AJ11" s="64"/>
      <c r="AK11" s="11">
        <v>2</v>
      </c>
      <c r="AL11" s="59"/>
      <c r="AM11" s="59"/>
      <c r="AN11" s="47"/>
      <c r="AO11" s="47"/>
      <c r="AR11" s="8"/>
    </row>
    <row r="12" spans="2:41" ht="13.5" customHeight="1">
      <c r="B12" s="68"/>
      <c r="C12" s="69"/>
      <c r="D12" s="69"/>
      <c r="E12" s="69"/>
      <c r="F12" s="69"/>
      <c r="G12" s="69"/>
      <c r="H12" s="16"/>
      <c r="I12" s="15">
        <v>2</v>
      </c>
      <c r="J12" s="70">
        <v>98</v>
      </c>
      <c r="K12" s="70"/>
      <c r="L12" s="58">
        <f>N12-J12</f>
        <v>54</v>
      </c>
      <c r="M12" s="58"/>
      <c r="N12" s="64">
        <v>152</v>
      </c>
      <c r="O12" s="64"/>
      <c r="P12" s="11">
        <v>1</v>
      </c>
      <c r="Q12" s="59"/>
      <c r="R12" s="59"/>
      <c r="S12" s="47"/>
      <c r="T12" s="47"/>
      <c r="W12" s="68"/>
      <c r="X12" s="69"/>
      <c r="Y12" s="69"/>
      <c r="Z12" s="69"/>
      <c r="AA12" s="69"/>
      <c r="AB12" s="69"/>
      <c r="AC12" s="16"/>
      <c r="AD12" s="15">
        <v>1</v>
      </c>
      <c r="AE12" s="64">
        <v>86</v>
      </c>
      <c r="AF12" s="64"/>
      <c r="AG12" s="58">
        <f>AI12-AE12</f>
        <v>54</v>
      </c>
      <c r="AH12" s="58"/>
      <c r="AI12" s="64">
        <v>140</v>
      </c>
      <c r="AJ12" s="64"/>
      <c r="AK12" s="11"/>
      <c r="AL12" s="59"/>
      <c r="AM12" s="59"/>
      <c r="AN12" s="47"/>
      <c r="AO12" s="47"/>
    </row>
    <row r="13" spans="2:41" ht="13.5" customHeight="1">
      <c r="B13" s="68">
        <f>IF(H13="","",LOOKUP(H13,'[1]Grupni spisak'!$C$1:$C$1000,'[1]Grupni spisak'!$B$1:$B$1000))</f>
      </c>
      <c r="C13" s="69"/>
      <c r="D13" s="69"/>
      <c r="E13" s="69"/>
      <c r="F13" s="69"/>
      <c r="G13" s="69"/>
      <c r="H13" s="16"/>
      <c r="I13" s="15">
        <v>4</v>
      </c>
      <c r="J13" s="70">
        <v>90</v>
      </c>
      <c r="K13" s="70"/>
      <c r="L13" s="58">
        <f>N13-J13</f>
        <v>54</v>
      </c>
      <c r="M13" s="58"/>
      <c r="N13" s="64">
        <v>144</v>
      </c>
      <c r="O13" s="64"/>
      <c r="P13" s="11"/>
      <c r="Q13" s="59"/>
      <c r="R13" s="59"/>
      <c r="S13" s="47"/>
      <c r="T13" s="47"/>
      <c r="W13" s="68">
        <f>IF(AC13="","",LOOKUP(AC13,'[1]Grupni spisak'!$C$1:$C$1000,'[1]Grupni spisak'!$B$1:$B$1000))</f>
      </c>
      <c r="X13" s="69"/>
      <c r="Y13" s="69"/>
      <c r="Z13" s="69"/>
      <c r="AA13" s="69"/>
      <c r="AB13" s="69"/>
      <c r="AC13" s="16"/>
      <c r="AD13" s="15">
        <v>3</v>
      </c>
      <c r="AE13" s="64">
        <v>96</v>
      </c>
      <c r="AF13" s="64"/>
      <c r="AG13" s="58">
        <f>AI13-AE13</f>
        <v>57</v>
      </c>
      <c r="AH13" s="58"/>
      <c r="AI13" s="64">
        <v>153</v>
      </c>
      <c r="AJ13" s="64"/>
      <c r="AK13" s="11"/>
      <c r="AL13" s="59"/>
      <c r="AM13" s="59"/>
      <c r="AN13" s="47"/>
      <c r="AO13" s="47"/>
    </row>
    <row r="14" spans="2:41" ht="13.5" customHeight="1">
      <c r="B14" s="68">
        <f>IF(H14="","",LOOKUP(H14,'[1]Grupni spisak'!$C$1:$C$1000,'[1]Grupni spisak'!$B$1:$B$1000))</f>
      </c>
      <c r="C14" s="69"/>
      <c r="D14" s="69"/>
      <c r="E14" s="69"/>
      <c r="F14" s="69"/>
      <c r="G14" s="69"/>
      <c r="H14" s="17"/>
      <c r="I14" s="15">
        <v>3</v>
      </c>
      <c r="J14" s="70">
        <v>87</v>
      </c>
      <c r="K14" s="70"/>
      <c r="L14" s="58">
        <f>N14-J14</f>
        <v>45</v>
      </c>
      <c r="M14" s="58"/>
      <c r="N14" s="64">
        <v>132</v>
      </c>
      <c r="O14" s="64"/>
      <c r="P14" s="11">
        <v>1</v>
      </c>
      <c r="Q14" s="59"/>
      <c r="R14" s="59"/>
      <c r="S14" s="47"/>
      <c r="T14" s="47"/>
      <c r="W14" s="68">
        <f>IF(AC14="","",LOOKUP(AC14,'[1]Grupni spisak'!$C$1:$C$1000,'[1]Grupni spisak'!$B$1:$B$1000))</f>
      </c>
      <c r="X14" s="69"/>
      <c r="Y14" s="69"/>
      <c r="Z14" s="69"/>
      <c r="AA14" s="69"/>
      <c r="AB14" s="69"/>
      <c r="AC14" s="17"/>
      <c r="AD14" s="15">
        <v>4</v>
      </c>
      <c r="AE14" s="64">
        <v>93</v>
      </c>
      <c r="AF14" s="64"/>
      <c r="AG14" s="58">
        <f>AI14-AE14</f>
        <v>48</v>
      </c>
      <c r="AH14" s="58"/>
      <c r="AI14" s="64">
        <v>141</v>
      </c>
      <c r="AJ14" s="64"/>
      <c r="AK14" s="11">
        <v>1</v>
      </c>
      <c r="AL14" s="59"/>
      <c r="AM14" s="59"/>
      <c r="AN14" s="47"/>
      <c r="AO14" s="47"/>
    </row>
    <row r="15" spans="2:41" ht="13.5" customHeight="1">
      <c r="B15" s="65" t="s">
        <v>4</v>
      </c>
      <c r="C15" s="66"/>
      <c r="D15" s="66"/>
      <c r="E15" s="66"/>
      <c r="F15" s="66"/>
      <c r="G15" s="66"/>
      <c r="H15" s="66"/>
      <c r="I15" s="67"/>
      <c r="J15" s="62">
        <f>SUM(J11:K14)</f>
        <v>366</v>
      </c>
      <c r="K15" s="62"/>
      <c r="L15" s="58">
        <f>SUM(L11:M14)</f>
        <v>206</v>
      </c>
      <c r="M15" s="62"/>
      <c r="N15" s="63">
        <f>SUM(N11:O14)</f>
        <v>572</v>
      </c>
      <c r="O15" s="63"/>
      <c r="P15" s="12">
        <f>SUM(P11:P14)</f>
        <v>4</v>
      </c>
      <c r="Q15" s="59"/>
      <c r="R15" s="59"/>
      <c r="S15" s="47"/>
      <c r="T15" s="47"/>
      <c r="W15" s="65" t="s">
        <v>4</v>
      </c>
      <c r="X15" s="66"/>
      <c r="Y15" s="66"/>
      <c r="Z15" s="66"/>
      <c r="AA15" s="66"/>
      <c r="AB15" s="66"/>
      <c r="AC15" s="66"/>
      <c r="AD15" s="67"/>
      <c r="AE15" s="62">
        <f>SUM(AE11:AF14)</f>
        <v>361</v>
      </c>
      <c r="AF15" s="62"/>
      <c r="AG15" s="62">
        <f>SUM(AG11:AH14)</f>
        <v>212</v>
      </c>
      <c r="AH15" s="62"/>
      <c r="AI15" s="63">
        <f>SUM(AI11:AJ14)</f>
        <v>573</v>
      </c>
      <c r="AJ15" s="63"/>
      <c r="AK15" s="12">
        <f>SUM(AK11:AK14)</f>
        <v>3</v>
      </c>
      <c r="AL15" s="59"/>
      <c r="AM15" s="59"/>
      <c r="AN15" s="47"/>
      <c r="AO15" s="47"/>
    </row>
    <row r="16" ht="13.5" customHeight="1"/>
    <row r="17" spans="2:41" s="6" customFormat="1" ht="13.5" customHeight="1">
      <c r="B17" s="73" t="s">
        <v>9</v>
      </c>
      <c r="C17" s="73"/>
      <c r="D17" s="73"/>
      <c r="E17" s="73"/>
      <c r="F17" s="73"/>
      <c r="G17" s="73"/>
      <c r="H17" s="73"/>
      <c r="I17" s="3" t="s">
        <v>0</v>
      </c>
      <c r="J17" s="71" t="s">
        <v>1</v>
      </c>
      <c r="K17" s="71"/>
      <c r="L17" s="71" t="s">
        <v>3</v>
      </c>
      <c r="M17" s="71"/>
      <c r="N17" s="71" t="s">
        <v>8</v>
      </c>
      <c r="O17" s="71"/>
      <c r="P17" s="3" t="s">
        <v>2</v>
      </c>
      <c r="Q17" s="72"/>
      <c r="R17" s="72"/>
      <c r="S17" s="72"/>
      <c r="T17" s="72"/>
      <c r="W17" s="73" t="s">
        <v>9</v>
      </c>
      <c r="X17" s="73"/>
      <c r="Y17" s="73"/>
      <c r="Z17" s="73"/>
      <c r="AA17" s="73"/>
      <c r="AB17" s="73"/>
      <c r="AC17" s="73"/>
      <c r="AD17" s="3" t="s">
        <v>0</v>
      </c>
      <c r="AE17" s="71" t="s">
        <v>1</v>
      </c>
      <c r="AF17" s="71"/>
      <c r="AG17" s="71" t="s">
        <v>3</v>
      </c>
      <c r="AH17" s="71"/>
      <c r="AI17" s="71" t="s">
        <v>8</v>
      </c>
      <c r="AJ17" s="71"/>
      <c r="AK17" s="3" t="s">
        <v>2</v>
      </c>
      <c r="AL17" s="72"/>
      <c r="AM17" s="72"/>
      <c r="AN17" s="72"/>
      <c r="AO17" s="72"/>
    </row>
    <row r="18" spans="2:41" ht="13.5" customHeight="1">
      <c r="B18" s="68" t="s">
        <v>50</v>
      </c>
      <c r="C18" s="69"/>
      <c r="D18" s="69"/>
      <c r="E18" s="69"/>
      <c r="F18" s="69"/>
      <c r="G18" s="69"/>
      <c r="H18" s="16" t="s">
        <v>51</v>
      </c>
      <c r="I18" s="15">
        <v>1</v>
      </c>
      <c r="J18" s="70">
        <v>89</v>
      </c>
      <c r="K18" s="70"/>
      <c r="L18" s="58">
        <f>N18-J18</f>
        <v>43</v>
      </c>
      <c r="M18" s="58"/>
      <c r="N18" s="64">
        <v>132</v>
      </c>
      <c r="O18" s="64"/>
      <c r="P18" s="11"/>
      <c r="Q18" s="59"/>
      <c r="R18" s="59"/>
      <c r="S18" s="47"/>
      <c r="T18" s="47"/>
      <c r="W18" s="68" t="s">
        <v>52</v>
      </c>
      <c r="X18" s="69"/>
      <c r="Y18" s="69"/>
      <c r="Z18" s="69"/>
      <c r="AA18" s="69"/>
      <c r="AB18" s="69"/>
      <c r="AC18" s="16" t="s">
        <v>53</v>
      </c>
      <c r="AD18" s="15">
        <v>2</v>
      </c>
      <c r="AE18" s="64">
        <v>98</v>
      </c>
      <c r="AF18" s="64"/>
      <c r="AG18" s="58">
        <f>AI18-AE18</f>
        <v>39</v>
      </c>
      <c r="AH18" s="58"/>
      <c r="AI18" s="64">
        <v>137</v>
      </c>
      <c r="AJ18" s="64"/>
      <c r="AK18" s="11"/>
      <c r="AL18" s="59"/>
      <c r="AM18" s="59"/>
      <c r="AN18" s="47"/>
      <c r="AO18" s="47"/>
    </row>
    <row r="19" spans="2:41" ht="13.5" customHeight="1">
      <c r="B19" s="68"/>
      <c r="C19" s="69"/>
      <c r="D19" s="69"/>
      <c r="E19" s="69"/>
      <c r="F19" s="69"/>
      <c r="G19" s="69"/>
      <c r="H19" s="16"/>
      <c r="I19" s="15">
        <v>2</v>
      </c>
      <c r="J19" s="70">
        <v>95</v>
      </c>
      <c r="K19" s="70"/>
      <c r="L19" s="58">
        <f>N19-J19</f>
        <v>48</v>
      </c>
      <c r="M19" s="58"/>
      <c r="N19" s="64">
        <v>143</v>
      </c>
      <c r="O19" s="64"/>
      <c r="P19" s="11">
        <v>1</v>
      </c>
      <c r="Q19" s="59"/>
      <c r="R19" s="59"/>
      <c r="S19" s="47"/>
      <c r="T19" s="47"/>
      <c r="W19" s="68"/>
      <c r="X19" s="69"/>
      <c r="Y19" s="69"/>
      <c r="Z19" s="69"/>
      <c r="AA19" s="69"/>
      <c r="AB19" s="69"/>
      <c r="AC19" s="16"/>
      <c r="AD19" s="15">
        <v>1</v>
      </c>
      <c r="AE19" s="64">
        <v>91</v>
      </c>
      <c r="AF19" s="64"/>
      <c r="AG19" s="58">
        <f>AI19-AE19</f>
        <v>45</v>
      </c>
      <c r="AH19" s="58"/>
      <c r="AI19" s="64">
        <v>136</v>
      </c>
      <c r="AJ19" s="64"/>
      <c r="AK19" s="11"/>
      <c r="AL19" s="59"/>
      <c r="AM19" s="59"/>
      <c r="AN19" s="47"/>
      <c r="AO19" s="47"/>
    </row>
    <row r="20" spans="2:41" ht="13.5" customHeight="1">
      <c r="B20" s="68">
        <f>IF(H20="","",LOOKUP(H20,'[1]Grupni spisak'!$C$1:$C$1000,'[1]Grupni spisak'!$B$1:$B$1000))</f>
      </c>
      <c r="C20" s="69"/>
      <c r="D20" s="69"/>
      <c r="E20" s="69"/>
      <c r="F20" s="69"/>
      <c r="G20" s="69"/>
      <c r="H20" s="16"/>
      <c r="I20" s="15">
        <v>4</v>
      </c>
      <c r="J20" s="70">
        <v>98</v>
      </c>
      <c r="K20" s="70"/>
      <c r="L20" s="58">
        <f>N20-J20</f>
        <v>54</v>
      </c>
      <c r="M20" s="58"/>
      <c r="N20" s="64">
        <v>152</v>
      </c>
      <c r="O20" s="64"/>
      <c r="P20" s="11">
        <v>2</v>
      </c>
      <c r="Q20" s="59"/>
      <c r="R20" s="59"/>
      <c r="S20" s="47"/>
      <c r="T20" s="47"/>
      <c r="W20" s="68">
        <f>IF(AC20="","",LOOKUP(AC20,'[1]Grupni spisak'!$C$1:$C$1000,'[1]Grupni spisak'!$B$1:$B$1000))</f>
      </c>
      <c r="X20" s="69"/>
      <c r="Y20" s="69"/>
      <c r="Z20" s="69"/>
      <c r="AA20" s="69"/>
      <c r="AB20" s="69"/>
      <c r="AC20" s="16"/>
      <c r="AD20" s="15">
        <v>3</v>
      </c>
      <c r="AE20" s="64">
        <v>90</v>
      </c>
      <c r="AF20" s="64"/>
      <c r="AG20" s="58">
        <f>AI20-AE20</f>
        <v>45</v>
      </c>
      <c r="AH20" s="58"/>
      <c r="AI20" s="64">
        <v>135</v>
      </c>
      <c r="AJ20" s="64"/>
      <c r="AK20" s="11"/>
      <c r="AL20" s="59"/>
      <c r="AM20" s="59"/>
      <c r="AN20" s="47"/>
      <c r="AO20" s="47"/>
    </row>
    <row r="21" spans="2:41" ht="13.5" customHeight="1">
      <c r="B21" s="68">
        <f>IF(H21="","",LOOKUP(H21,'[1]Grupni spisak'!$C$1:$C$1000,'[1]Grupni spisak'!$B$1:$B$1000))</f>
      </c>
      <c r="C21" s="69"/>
      <c r="D21" s="69"/>
      <c r="E21" s="69"/>
      <c r="F21" s="69"/>
      <c r="G21" s="69"/>
      <c r="H21" s="17"/>
      <c r="I21" s="15">
        <v>3</v>
      </c>
      <c r="J21" s="70">
        <v>97</v>
      </c>
      <c r="K21" s="70"/>
      <c r="L21" s="58">
        <f>N21-J21</f>
        <v>35</v>
      </c>
      <c r="M21" s="58"/>
      <c r="N21" s="64">
        <v>132</v>
      </c>
      <c r="O21" s="64"/>
      <c r="P21" s="11">
        <v>2</v>
      </c>
      <c r="Q21" s="59"/>
      <c r="R21" s="59"/>
      <c r="S21" s="47"/>
      <c r="T21" s="47"/>
      <c r="W21" s="68">
        <f>IF(AC21="","",LOOKUP(AC21,'[1]Grupni spisak'!$C$1:$C$1000,'[1]Grupni spisak'!$B$1:$B$1000))</f>
      </c>
      <c r="X21" s="69"/>
      <c r="Y21" s="69"/>
      <c r="Z21" s="69"/>
      <c r="AA21" s="69"/>
      <c r="AB21" s="69"/>
      <c r="AC21" s="17"/>
      <c r="AD21" s="15">
        <v>4</v>
      </c>
      <c r="AE21" s="64">
        <v>97</v>
      </c>
      <c r="AF21" s="64"/>
      <c r="AG21" s="58">
        <f>AI21-AE21</f>
        <v>59</v>
      </c>
      <c r="AH21" s="58"/>
      <c r="AI21" s="64">
        <v>156</v>
      </c>
      <c r="AJ21" s="64"/>
      <c r="AK21" s="11"/>
      <c r="AL21" s="59"/>
      <c r="AM21" s="59"/>
      <c r="AN21" s="47"/>
      <c r="AO21" s="47"/>
    </row>
    <row r="22" spans="2:41" ht="13.5" customHeight="1">
      <c r="B22" s="65" t="s">
        <v>4</v>
      </c>
      <c r="C22" s="66"/>
      <c r="D22" s="66"/>
      <c r="E22" s="66"/>
      <c r="F22" s="66"/>
      <c r="G22" s="66"/>
      <c r="H22" s="66"/>
      <c r="I22" s="67"/>
      <c r="J22" s="62">
        <f>SUM(J18:K21)</f>
        <v>379</v>
      </c>
      <c r="K22" s="62"/>
      <c r="L22" s="62">
        <f>SUM(L18:M21)</f>
        <v>180</v>
      </c>
      <c r="M22" s="62"/>
      <c r="N22" s="63">
        <f>SUM(N18:O21)</f>
        <v>559</v>
      </c>
      <c r="O22" s="63"/>
      <c r="P22" s="12">
        <f>SUM(P18:P21)</f>
        <v>5</v>
      </c>
      <c r="Q22" s="59"/>
      <c r="R22" s="59"/>
      <c r="S22" s="47"/>
      <c r="T22" s="47"/>
      <c r="W22" s="65" t="s">
        <v>4</v>
      </c>
      <c r="X22" s="66"/>
      <c r="Y22" s="66"/>
      <c r="Z22" s="66"/>
      <c r="AA22" s="66"/>
      <c r="AB22" s="66"/>
      <c r="AC22" s="66"/>
      <c r="AD22" s="67"/>
      <c r="AE22" s="62">
        <f>SUM(AE18:AF21)</f>
        <v>376</v>
      </c>
      <c r="AF22" s="62"/>
      <c r="AG22" s="62">
        <f>SUM(AG18:AH21)</f>
        <v>188</v>
      </c>
      <c r="AH22" s="62"/>
      <c r="AI22" s="63">
        <f>SUM(AI18:AJ21)</f>
        <v>564</v>
      </c>
      <c r="AJ22" s="63"/>
      <c r="AK22" s="12">
        <f>SUM(AK18:AK21)</f>
        <v>0</v>
      </c>
      <c r="AL22" s="59"/>
      <c r="AM22" s="59"/>
      <c r="AN22" s="47"/>
      <c r="AO22" s="47"/>
    </row>
    <row r="23" ht="13.5" customHeight="1"/>
    <row r="24" spans="2:41" s="6" customFormat="1" ht="13.5" customHeight="1">
      <c r="B24" s="73" t="s">
        <v>9</v>
      </c>
      <c r="C24" s="73"/>
      <c r="D24" s="73"/>
      <c r="E24" s="73"/>
      <c r="F24" s="73"/>
      <c r="G24" s="73"/>
      <c r="H24" s="73"/>
      <c r="I24" s="3" t="s">
        <v>0</v>
      </c>
      <c r="J24" s="71" t="s">
        <v>1</v>
      </c>
      <c r="K24" s="71"/>
      <c r="L24" s="71" t="s">
        <v>3</v>
      </c>
      <c r="M24" s="71"/>
      <c r="N24" s="71" t="s">
        <v>8</v>
      </c>
      <c r="O24" s="71"/>
      <c r="P24" s="3" t="s">
        <v>2</v>
      </c>
      <c r="Q24" s="72"/>
      <c r="R24" s="72"/>
      <c r="S24" s="72"/>
      <c r="T24" s="72"/>
      <c r="W24" s="73" t="s">
        <v>9</v>
      </c>
      <c r="X24" s="73"/>
      <c r="Y24" s="73"/>
      <c r="Z24" s="73"/>
      <c r="AA24" s="73"/>
      <c r="AB24" s="73"/>
      <c r="AC24" s="73"/>
      <c r="AD24" s="3" t="s">
        <v>0</v>
      </c>
      <c r="AE24" s="71" t="s">
        <v>1</v>
      </c>
      <c r="AF24" s="71"/>
      <c r="AG24" s="71" t="s">
        <v>3</v>
      </c>
      <c r="AH24" s="71"/>
      <c r="AI24" s="71" t="s">
        <v>8</v>
      </c>
      <c r="AJ24" s="71"/>
      <c r="AK24" s="3" t="s">
        <v>2</v>
      </c>
      <c r="AL24" s="72"/>
      <c r="AM24" s="72"/>
      <c r="AN24" s="72"/>
      <c r="AO24" s="72"/>
    </row>
    <row r="25" spans="2:41" ht="13.5" customHeight="1">
      <c r="B25" s="68" t="s">
        <v>58</v>
      </c>
      <c r="C25" s="69"/>
      <c r="D25" s="69"/>
      <c r="E25" s="69"/>
      <c r="F25" s="69"/>
      <c r="G25" s="69"/>
      <c r="H25" s="16" t="s">
        <v>59</v>
      </c>
      <c r="I25" s="15">
        <v>1</v>
      </c>
      <c r="J25" s="70">
        <v>95</v>
      </c>
      <c r="K25" s="70"/>
      <c r="L25" s="58">
        <f>N25-J25</f>
        <v>53</v>
      </c>
      <c r="M25" s="58"/>
      <c r="N25" s="64">
        <v>148</v>
      </c>
      <c r="O25" s="64"/>
      <c r="P25" s="11">
        <v>1</v>
      </c>
      <c r="Q25" s="59"/>
      <c r="R25" s="59"/>
      <c r="S25" s="47"/>
      <c r="T25" s="47"/>
      <c r="W25" s="68" t="s">
        <v>60</v>
      </c>
      <c r="X25" s="69"/>
      <c r="Y25" s="69"/>
      <c r="Z25" s="69"/>
      <c r="AA25" s="69"/>
      <c r="AB25" s="69"/>
      <c r="AC25" s="16" t="s">
        <v>61</v>
      </c>
      <c r="AD25" s="15">
        <v>2</v>
      </c>
      <c r="AE25" s="64">
        <v>83</v>
      </c>
      <c r="AF25" s="64"/>
      <c r="AG25" s="58">
        <f>AI25-AE25</f>
        <v>44</v>
      </c>
      <c r="AH25" s="58"/>
      <c r="AI25" s="64">
        <v>127</v>
      </c>
      <c r="AJ25" s="64"/>
      <c r="AK25" s="11"/>
      <c r="AL25" s="59"/>
      <c r="AM25" s="59"/>
      <c r="AN25" s="47"/>
      <c r="AO25" s="47"/>
    </row>
    <row r="26" spans="2:41" ht="13.5" customHeight="1">
      <c r="B26" s="68"/>
      <c r="C26" s="69"/>
      <c r="D26" s="69"/>
      <c r="E26" s="69"/>
      <c r="F26" s="69"/>
      <c r="G26" s="69"/>
      <c r="H26" s="16"/>
      <c r="I26" s="15">
        <v>2</v>
      </c>
      <c r="J26" s="70">
        <v>101</v>
      </c>
      <c r="K26" s="70"/>
      <c r="L26" s="58">
        <f>N26-J26</f>
        <v>43</v>
      </c>
      <c r="M26" s="58"/>
      <c r="N26" s="64">
        <v>144</v>
      </c>
      <c r="O26" s="64"/>
      <c r="P26" s="11">
        <v>1</v>
      </c>
      <c r="Q26" s="59"/>
      <c r="R26" s="59"/>
      <c r="S26" s="47"/>
      <c r="T26" s="47"/>
      <c r="W26" s="68"/>
      <c r="X26" s="69"/>
      <c r="Y26" s="69"/>
      <c r="Z26" s="69"/>
      <c r="AA26" s="69"/>
      <c r="AB26" s="69"/>
      <c r="AC26" s="16"/>
      <c r="AD26" s="15">
        <v>1</v>
      </c>
      <c r="AE26" s="64">
        <v>94</v>
      </c>
      <c r="AF26" s="64"/>
      <c r="AG26" s="58">
        <f>AI26-AE26</f>
        <v>54</v>
      </c>
      <c r="AH26" s="58"/>
      <c r="AI26" s="64">
        <v>148</v>
      </c>
      <c r="AJ26" s="64"/>
      <c r="AK26" s="11">
        <v>1</v>
      </c>
      <c r="AL26" s="59"/>
      <c r="AM26" s="59"/>
      <c r="AN26" s="47"/>
      <c r="AO26" s="47"/>
    </row>
    <row r="27" spans="2:41" ht="13.5" customHeight="1">
      <c r="B27" s="68"/>
      <c r="C27" s="69"/>
      <c r="D27" s="69"/>
      <c r="E27" s="69"/>
      <c r="F27" s="69"/>
      <c r="G27" s="69"/>
      <c r="H27" s="16"/>
      <c r="I27" s="15">
        <v>4</v>
      </c>
      <c r="J27" s="70">
        <v>88</v>
      </c>
      <c r="K27" s="70"/>
      <c r="L27" s="58">
        <f>N27-J27</f>
        <v>60</v>
      </c>
      <c r="M27" s="58"/>
      <c r="N27" s="64">
        <v>148</v>
      </c>
      <c r="O27" s="64"/>
      <c r="P27" s="11"/>
      <c r="Q27" s="59"/>
      <c r="R27" s="59"/>
      <c r="S27" s="47"/>
      <c r="T27" s="47"/>
      <c r="W27" s="68">
        <f>IF(AC27="","",LOOKUP(AC27,'[1]Grupni spisak'!$C$1:$C$1000,'[1]Grupni spisak'!$B$1:$B$1000))</f>
      </c>
      <c r="X27" s="69"/>
      <c r="Y27" s="69"/>
      <c r="Z27" s="69"/>
      <c r="AA27" s="69"/>
      <c r="AB27" s="69"/>
      <c r="AC27" s="16"/>
      <c r="AD27" s="15">
        <v>3</v>
      </c>
      <c r="AE27" s="64">
        <v>90</v>
      </c>
      <c r="AF27" s="64"/>
      <c r="AG27" s="58">
        <f>AI27-AE27</f>
        <v>49</v>
      </c>
      <c r="AH27" s="58"/>
      <c r="AI27" s="64">
        <v>139</v>
      </c>
      <c r="AJ27" s="64"/>
      <c r="AK27" s="11">
        <v>1</v>
      </c>
      <c r="AL27" s="59"/>
      <c r="AM27" s="59"/>
      <c r="AN27" s="47"/>
      <c r="AO27" s="47"/>
    </row>
    <row r="28" spans="2:41" ht="13.5" customHeight="1">
      <c r="B28" s="68">
        <f>IF(H28="","",LOOKUP(H28,'[1]Grupni spisak'!$C$1:$C$1000,'[1]Grupni spisak'!$B$1:$B$1000))</f>
      </c>
      <c r="C28" s="69"/>
      <c r="D28" s="69"/>
      <c r="E28" s="69"/>
      <c r="F28" s="69"/>
      <c r="G28" s="69"/>
      <c r="H28" s="17"/>
      <c r="I28" s="15">
        <v>3</v>
      </c>
      <c r="J28" s="70">
        <v>92</v>
      </c>
      <c r="K28" s="70"/>
      <c r="L28" s="58">
        <f>N28-J28</f>
        <v>48</v>
      </c>
      <c r="M28" s="58"/>
      <c r="N28" s="64">
        <v>140</v>
      </c>
      <c r="O28" s="64"/>
      <c r="P28" s="11">
        <v>1</v>
      </c>
      <c r="Q28" s="59"/>
      <c r="R28" s="59"/>
      <c r="S28" s="47"/>
      <c r="T28" s="47"/>
      <c r="W28" s="68"/>
      <c r="X28" s="69"/>
      <c r="Y28" s="69"/>
      <c r="Z28" s="69"/>
      <c r="AA28" s="69"/>
      <c r="AB28" s="69"/>
      <c r="AC28" s="17"/>
      <c r="AD28" s="15">
        <v>4</v>
      </c>
      <c r="AE28" s="64">
        <v>103</v>
      </c>
      <c r="AF28" s="64"/>
      <c r="AG28" s="58">
        <f>AI28-AE28</f>
        <v>54</v>
      </c>
      <c r="AH28" s="58"/>
      <c r="AI28" s="64">
        <v>157</v>
      </c>
      <c r="AJ28" s="64"/>
      <c r="AK28" s="11"/>
      <c r="AL28" s="59"/>
      <c r="AM28" s="59"/>
      <c r="AN28" s="47"/>
      <c r="AO28" s="47"/>
    </row>
    <row r="29" spans="2:41" ht="13.5" customHeight="1">
      <c r="B29" s="65" t="s">
        <v>4</v>
      </c>
      <c r="C29" s="66"/>
      <c r="D29" s="66"/>
      <c r="E29" s="66"/>
      <c r="F29" s="66"/>
      <c r="G29" s="66"/>
      <c r="H29" s="66"/>
      <c r="I29" s="67"/>
      <c r="J29" s="62">
        <f>SUM(J25:K28)</f>
        <v>376</v>
      </c>
      <c r="K29" s="62"/>
      <c r="L29" s="62">
        <f>SUM(L25:M28)</f>
        <v>204</v>
      </c>
      <c r="M29" s="62"/>
      <c r="N29" s="63">
        <f>SUM(N25:O28)</f>
        <v>580</v>
      </c>
      <c r="O29" s="63"/>
      <c r="P29" s="12">
        <f>SUM(P25:P28)</f>
        <v>3</v>
      </c>
      <c r="Q29" s="59"/>
      <c r="R29" s="59"/>
      <c r="S29" s="47"/>
      <c r="T29" s="47"/>
      <c r="W29" s="65" t="s">
        <v>4</v>
      </c>
      <c r="X29" s="66"/>
      <c r="Y29" s="66"/>
      <c r="Z29" s="66"/>
      <c r="AA29" s="66"/>
      <c r="AB29" s="66"/>
      <c r="AC29" s="66"/>
      <c r="AD29" s="67"/>
      <c r="AE29" s="62">
        <f>SUM(AE25:AF28)</f>
        <v>370</v>
      </c>
      <c r="AF29" s="62"/>
      <c r="AG29" s="62">
        <f>SUM(AG25:AH28)</f>
        <v>201</v>
      </c>
      <c r="AH29" s="62"/>
      <c r="AI29" s="63">
        <f>SUM(AI25:AJ28)</f>
        <v>571</v>
      </c>
      <c r="AJ29" s="63"/>
      <c r="AK29" s="12">
        <f>SUM(AK25:AK28)</f>
        <v>2</v>
      </c>
      <c r="AL29" s="59"/>
      <c r="AM29" s="59"/>
      <c r="AN29" s="47"/>
      <c r="AO29" s="47"/>
    </row>
    <row r="30" ht="13.5" customHeight="1"/>
    <row r="31" spans="2:41" s="6" customFormat="1" ht="13.5" customHeight="1">
      <c r="B31" s="73" t="s">
        <v>9</v>
      </c>
      <c r="C31" s="73"/>
      <c r="D31" s="73"/>
      <c r="E31" s="73"/>
      <c r="F31" s="73"/>
      <c r="G31" s="73"/>
      <c r="H31" s="73"/>
      <c r="I31" s="3" t="s">
        <v>0</v>
      </c>
      <c r="J31" s="71" t="s">
        <v>1</v>
      </c>
      <c r="K31" s="71"/>
      <c r="L31" s="71" t="s">
        <v>3</v>
      </c>
      <c r="M31" s="71"/>
      <c r="N31" s="71" t="s">
        <v>8</v>
      </c>
      <c r="O31" s="71"/>
      <c r="P31" s="3" t="s">
        <v>2</v>
      </c>
      <c r="Q31" s="72"/>
      <c r="R31" s="72"/>
      <c r="S31" s="72"/>
      <c r="T31" s="72"/>
      <c r="W31" s="73" t="s">
        <v>9</v>
      </c>
      <c r="X31" s="73"/>
      <c r="Y31" s="73"/>
      <c r="Z31" s="73"/>
      <c r="AA31" s="73"/>
      <c r="AB31" s="73"/>
      <c r="AC31" s="73"/>
      <c r="AD31" s="3" t="s">
        <v>0</v>
      </c>
      <c r="AE31" s="71" t="s">
        <v>1</v>
      </c>
      <c r="AF31" s="71"/>
      <c r="AG31" s="71" t="s">
        <v>3</v>
      </c>
      <c r="AH31" s="71"/>
      <c r="AI31" s="71" t="s">
        <v>8</v>
      </c>
      <c r="AJ31" s="71"/>
      <c r="AK31" s="3" t="s">
        <v>2</v>
      </c>
      <c r="AL31" s="72"/>
      <c r="AM31" s="72"/>
      <c r="AN31" s="72"/>
      <c r="AO31" s="72"/>
    </row>
    <row r="32" spans="2:41" ht="13.5" customHeight="1">
      <c r="B32" s="68" t="s">
        <v>68</v>
      </c>
      <c r="C32" s="69"/>
      <c r="D32" s="69"/>
      <c r="E32" s="69"/>
      <c r="F32" s="69"/>
      <c r="G32" s="69"/>
      <c r="H32" s="16" t="s">
        <v>69</v>
      </c>
      <c r="I32" s="15">
        <v>1</v>
      </c>
      <c r="J32" s="70">
        <v>81</v>
      </c>
      <c r="K32" s="70"/>
      <c r="L32" s="58">
        <f>N32-J32</f>
        <v>44</v>
      </c>
      <c r="M32" s="58"/>
      <c r="N32" s="64">
        <v>125</v>
      </c>
      <c r="O32" s="64"/>
      <c r="P32" s="11">
        <v>1</v>
      </c>
      <c r="Q32" s="59"/>
      <c r="R32" s="59"/>
      <c r="S32" s="47"/>
      <c r="T32" s="47"/>
      <c r="W32" s="68" t="s">
        <v>72</v>
      </c>
      <c r="X32" s="69"/>
      <c r="Y32" s="69"/>
      <c r="Z32" s="69"/>
      <c r="AA32" s="69"/>
      <c r="AB32" s="69"/>
      <c r="AC32" s="16" t="s">
        <v>73</v>
      </c>
      <c r="AD32" s="15">
        <v>2</v>
      </c>
      <c r="AE32" s="64">
        <v>85</v>
      </c>
      <c r="AF32" s="64"/>
      <c r="AG32" s="58">
        <f>AI32-AE32</f>
        <v>53</v>
      </c>
      <c r="AH32" s="58"/>
      <c r="AI32" s="64">
        <v>138</v>
      </c>
      <c r="AJ32" s="64"/>
      <c r="AK32" s="11">
        <v>1</v>
      </c>
      <c r="AL32" s="59"/>
      <c r="AM32" s="59"/>
      <c r="AN32" s="47"/>
      <c r="AO32" s="47"/>
    </row>
    <row r="33" spans="2:41" ht="13.5" customHeight="1">
      <c r="B33" s="68"/>
      <c r="C33" s="69"/>
      <c r="D33" s="69"/>
      <c r="E33" s="69"/>
      <c r="F33" s="69"/>
      <c r="G33" s="69"/>
      <c r="H33" s="16"/>
      <c r="I33" s="15">
        <v>2</v>
      </c>
      <c r="J33" s="70">
        <v>88</v>
      </c>
      <c r="K33" s="70"/>
      <c r="L33" s="58">
        <f>N33-J33</f>
        <v>44</v>
      </c>
      <c r="M33" s="58"/>
      <c r="N33" s="64">
        <v>132</v>
      </c>
      <c r="O33" s="64"/>
      <c r="P33" s="11">
        <v>1</v>
      </c>
      <c r="Q33" s="59"/>
      <c r="R33" s="59"/>
      <c r="S33" s="47"/>
      <c r="T33" s="47"/>
      <c r="W33" s="68"/>
      <c r="X33" s="69"/>
      <c r="Y33" s="69"/>
      <c r="Z33" s="69"/>
      <c r="AA33" s="69"/>
      <c r="AB33" s="69"/>
      <c r="AC33" s="16"/>
      <c r="AD33" s="15">
        <v>1</v>
      </c>
      <c r="AE33" s="64">
        <v>100</v>
      </c>
      <c r="AF33" s="64"/>
      <c r="AG33" s="58">
        <f>AI33-AE33</f>
        <v>45</v>
      </c>
      <c r="AH33" s="58"/>
      <c r="AI33" s="64">
        <v>145</v>
      </c>
      <c r="AJ33" s="64"/>
      <c r="AK33" s="11"/>
      <c r="AL33" s="59"/>
      <c r="AM33" s="59"/>
      <c r="AN33" s="47"/>
      <c r="AO33" s="47"/>
    </row>
    <row r="34" spans="2:41" ht="13.5" customHeight="1">
      <c r="B34" s="68"/>
      <c r="C34" s="69"/>
      <c r="D34" s="69"/>
      <c r="E34" s="69"/>
      <c r="F34" s="69"/>
      <c r="G34" s="69"/>
      <c r="H34" s="16"/>
      <c r="I34" s="15">
        <v>4</v>
      </c>
      <c r="J34" s="70">
        <v>92</v>
      </c>
      <c r="K34" s="70"/>
      <c r="L34" s="58">
        <f>N34-J34</f>
        <v>35</v>
      </c>
      <c r="M34" s="58"/>
      <c r="N34" s="64">
        <v>127</v>
      </c>
      <c r="O34" s="64"/>
      <c r="P34" s="11"/>
      <c r="Q34" s="59"/>
      <c r="R34" s="59"/>
      <c r="S34" s="47"/>
      <c r="T34" s="47"/>
      <c r="W34" s="68">
        <f>IF(AC34="","",LOOKUP(AC34,'[1]Grupni spisak'!$C$1:$C$1000,'[1]Grupni spisak'!$B$1:$B$1000))</f>
      </c>
      <c r="X34" s="69"/>
      <c r="Y34" s="69"/>
      <c r="Z34" s="69"/>
      <c r="AA34" s="69"/>
      <c r="AB34" s="69"/>
      <c r="AC34" s="16"/>
      <c r="AD34" s="15">
        <v>3</v>
      </c>
      <c r="AE34" s="64">
        <v>102</v>
      </c>
      <c r="AF34" s="64"/>
      <c r="AG34" s="58">
        <f>AI34-AE34</f>
        <v>54</v>
      </c>
      <c r="AH34" s="58"/>
      <c r="AI34" s="64">
        <v>156</v>
      </c>
      <c r="AJ34" s="64"/>
      <c r="AK34" s="11"/>
      <c r="AL34" s="59"/>
      <c r="AM34" s="59"/>
      <c r="AN34" s="47"/>
      <c r="AO34" s="47"/>
    </row>
    <row r="35" spans="2:41" ht="13.5" customHeight="1">
      <c r="B35" s="68">
        <f>IF(H35="","",LOOKUP(H35,'[1]Grupni spisak'!$C$1:$C$1000,'[1]Grupni spisak'!$B$1:$B$1000))</f>
      </c>
      <c r="C35" s="69"/>
      <c r="D35" s="69"/>
      <c r="E35" s="69"/>
      <c r="F35" s="69"/>
      <c r="G35" s="69"/>
      <c r="H35" s="17"/>
      <c r="I35" s="15">
        <v>3</v>
      </c>
      <c r="J35" s="70">
        <v>94</v>
      </c>
      <c r="K35" s="70"/>
      <c r="L35" s="58">
        <f>N35-J35</f>
        <v>34</v>
      </c>
      <c r="M35" s="58"/>
      <c r="N35" s="64">
        <v>128</v>
      </c>
      <c r="O35" s="64"/>
      <c r="P35" s="11">
        <v>4</v>
      </c>
      <c r="Q35" s="59"/>
      <c r="R35" s="59"/>
      <c r="S35" s="47"/>
      <c r="T35" s="47"/>
      <c r="W35" s="68">
        <f>IF(AC35="","",LOOKUP(AC35,'[1]Grupni spisak'!$C$1:$C$1000,'[1]Grupni spisak'!$B$1:$B$1000))</f>
      </c>
      <c r="X35" s="69"/>
      <c r="Y35" s="69"/>
      <c r="Z35" s="69"/>
      <c r="AA35" s="69"/>
      <c r="AB35" s="69"/>
      <c r="AC35" s="17"/>
      <c r="AD35" s="15">
        <v>4</v>
      </c>
      <c r="AE35" s="64">
        <v>91</v>
      </c>
      <c r="AF35" s="64"/>
      <c r="AG35" s="58">
        <f>AI35-AE35</f>
        <v>60</v>
      </c>
      <c r="AH35" s="58"/>
      <c r="AI35" s="64">
        <v>151</v>
      </c>
      <c r="AJ35" s="64"/>
      <c r="AK35" s="11">
        <v>1</v>
      </c>
      <c r="AL35" s="59"/>
      <c r="AM35" s="59"/>
      <c r="AN35" s="47"/>
      <c r="AO35" s="47"/>
    </row>
    <row r="36" spans="2:41" ht="13.5" customHeight="1">
      <c r="B36" s="65" t="s">
        <v>4</v>
      </c>
      <c r="C36" s="66"/>
      <c r="D36" s="66"/>
      <c r="E36" s="66"/>
      <c r="F36" s="66"/>
      <c r="G36" s="66"/>
      <c r="H36" s="66"/>
      <c r="I36" s="67"/>
      <c r="J36" s="62">
        <f>SUM(J32:K35)</f>
        <v>355</v>
      </c>
      <c r="K36" s="62"/>
      <c r="L36" s="62">
        <f>SUM(L32:M35)</f>
        <v>157</v>
      </c>
      <c r="M36" s="62"/>
      <c r="N36" s="63">
        <f>SUM(N32:O35)</f>
        <v>512</v>
      </c>
      <c r="O36" s="63"/>
      <c r="P36" s="12">
        <f>SUM(P32:P35)</f>
        <v>6</v>
      </c>
      <c r="Q36" s="59"/>
      <c r="R36" s="59"/>
      <c r="S36" s="47"/>
      <c r="T36" s="47"/>
      <c r="W36" s="65" t="s">
        <v>4</v>
      </c>
      <c r="X36" s="66"/>
      <c r="Y36" s="66"/>
      <c r="Z36" s="66"/>
      <c r="AA36" s="66"/>
      <c r="AB36" s="66"/>
      <c r="AC36" s="66"/>
      <c r="AD36" s="67"/>
      <c r="AE36" s="62">
        <f>SUM(AE32:AF35)</f>
        <v>378</v>
      </c>
      <c r="AF36" s="62"/>
      <c r="AG36" s="62">
        <f>SUM(AG32:AH35)</f>
        <v>212</v>
      </c>
      <c r="AH36" s="62"/>
      <c r="AI36" s="63">
        <f>SUM(AI32:AJ35)</f>
        <v>590</v>
      </c>
      <c r="AJ36" s="63"/>
      <c r="AK36" s="12">
        <f>SUM(AK32:AK35)</f>
        <v>2</v>
      </c>
      <c r="AL36" s="59"/>
      <c r="AM36" s="59"/>
      <c r="AN36" s="47"/>
      <c r="AO36" s="47"/>
    </row>
    <row r="37" ht="13.5" customHeight="1"/>
    <row r="38" spans="2:41" s="6" customFormat="1" ht="13.5" customHeight="1">
      <c r="B38" s="73" t="s">
        <v>9</v>
      </c>
      <c r="C38" s="73"/>
      <c r="D38" s="73"/>
      <c r="E38" s="73"/>
      <c r="F38" s="73"/>
      <c r="G38" s="73"/>
      <c r="H38" s="73"/>
      <c r="I38" s="3" t="s">
        <v>0</v>
      </c>
      <c r="J38" s="71" t="s">
        <v>1</v>
      </c>
      <c r="K38" s="71"/>
      <c r="L38" s="71" t="s">
        <v>3</v>
      </c>
      <c r="M38" s="71"/>
      <c r="N38" s="71" t="s">
        <v>8</v>
      </c>
      <c r="O38" s="71"/>
      <c r="P38" s="3" t="s">
        <v>2</v>
      </c>
      <c r="Q38" s="72"/>
      <c r="R38" s="72"/>
      <c r="S38" s="72"/>
      <c r="T38" s="72"/>
      <c r="W38" s="73" t="s">
        <v>9</v>
      </c>
      <c r="X38" s="73"/>
      <c r="Y38" s="73"/>
      <c r="Z38" s="73"/>
      <c r="AA38" s="73"/>
      <c r="AB38" s="73"/>
      <c r="AC38" s="73"/>
      <c r="AD38" s="3" t="s">
        <v>0</v>
      </c>
      <c r="AE38" s="71" t="s">
        <v>1</v>
      </c>
      <c r="AF38" s="71"/>
      <c r="AG38" s="71" t="s">
        <v>3</v>
      </c>
      <c r="AH38" s="71"/>
      <c r="AI38" s="71" t="s">
        <v>8</v>
      </c>
      <c r="AJ38" s="71"/>
      <c r="AK38" s="3" t="s">
        <v>2</v>
      </c>
      <c r="AL38" s="72"/>
      <c r="AM38" s="72"/>
      <c r="AN38" s="72"/>
      <c r="AO38" s="72"/>
    </row>
    <row r="39" spans="2:41" ht="13.5" customHeight="1">
      <c r="B39" s="68" t="s">
        <v>80</v>
      </c>
      <c r="C39" s="69"/>
      <c r="D39" s="69"/>
      <c r="E39" s="69"/>
      <c r="F39" s="69"/>
      <c r="G39" s="69"/>
      <c r="H39" s="16" t="s">
        <v>81</v>
      </c>
      <c r="I39" s="15">
        <v>1</v>
      </c>
      <c r="J39" s="70">
        <v>101</v>
      </c>
      <c r="K39" s="70"/>
      <c r="L39" s="58">
        <f>N39-J39</f>
        <v>43</v>
      </c>
      <c r="M39" s="58"/>
      <c r="N39" s="64">
        <v>144</v>
      </c>
      <c r="O39" s="64"/>
      <c r="P39" s="11"/>
      <c r="Q39" s="59"/>
      <c r="R39" s="59"/>
      <c r="S39" s="47"/>
      <c r="T39" s="47"/>
      <c r="W39" s="68" t="s">
        <v>74</v>
      </c>
      <c r="X39" s="69"/>
      <c r="Y39" s="69"/>
      <c r="Z39" s="69"/>
      <c r="AA39" s="69"/>
      <c r="AB39" s="69"/>
      <c r="AC39" s="16" t="s">
        <v>75</v>
      </c>
      <c r="AD39" s="15">
        <v>2</v>
      </c>
      <c r="AE39" s="64">
        <v>88</v>
      </c>
      <c r="AF39" s="64"/>
      <c r="AG39" s="58">
        <f>AI39-AE39</f>
        <v>44</v>
      </c>
      <c r="AH39" s="58"/>
      <c r="AI39" s="64">
        <v>132</v>
      </c>
      <c r="AJ39" s="64"/>
      <c r="AK39" s="11"/>
      <c r="AL39" s="59"/>
      <c r="AM39" s="59"/>
      <c r="AN39" s="47"/>
      <c r="AO39" s="47"/>
    </row>
    <row r="40" spans="2:41" ht="13.5" customHeight="1">
      <c r="B40" s="68"/>
      <c r="C40" s="69"/>
      <c r="D40" s="69"/>
      <c r="E40" s="69"/>
      <c r="F40" s="69"/>
      <c r="G40" s="69"/>
      <c r="H40" s="16"/>
      <c r="I40" s="15">
        <v>2</v>
      </c>
      <c r="J40" s="70">
        <v>101</v>
      </c>
      <c r="K40" s="70"/>
      <c r="L40" s="58">
        <f>N40-J40</f>
        <v>45</v>
      </c>
      <c r="M40" s="58"/>
      <c r="N40" s="64">
        <v>146</v>
      </c>
      <c r="O40" s="64"/>
      <c r="P40" s="11">
        <v>2</v>
      </c>
      <c r="Q40" s="59"/>
      <c r="R40" s="59"/>
      <c r="S40" s="47"/>
      <c r="T40" s="47"/>
      <c r="W40" s="68"/>
      <c r="X40" s="69"/>
      <c r="Y40" s="69"/>
      <c r="Z40" s="69"/>
      <c r="AA40" s="69"/>
      <c r="AB40" s="69"/>
      <c r="AC40" s="16"/>
      <c r="AD40" s="15">
        <v>1</v>
      </c>
      <c r="AE40" s="64">
        <v>101</v>
      </c>
      <c r="AF40" s="64"/>
      <c r="AG40" s="58">
        <f>AI40-AE40</f>
        <v>51</v>
      </c>
      <c r="AH40" s="58"/>
      <c r="AI40" s="64">
        <v>152</v>
      </c>
      <c r="AJ40" s="64"/>
      <c r="AK40" s="11">
        <v>1</v>
      </c>
      <c r="AL40" s="59"/>
      <c r="AM40" s="59"/>
      <c r="AN40" s="47"/>
      <c r="AO40" s="47"/>
    </row>
    <row r="41" spans="2:41" ht="13.5" customHeight="1">
      <c r="B41" s="68">
        <f>IF(H41="","",LOOKUP(H41,'[1]Grupni spisak'!$C$1:$C$1000,'[1]Grupni spisak'!$B$1:$B$1000))</f>
      </c>
      <c r="C41" s="69"/>
      <c r="D41" s="69"/>
      <c r="E41" s="69"/>
      <c r="F41" s="69"/>
      <c r="G41" s="69"/>
      <c r="H41" s="16"/>
      <c r="I41" s="15">
        <v>4</v>
      </c>
      <c r="J41" s="70">
        <v>98</v>
      </c>
      <c r="K41" s="70"/>
      <c r="L41" s="58">
        <f>N41-J41</f>
        <v>51</v>
      </c>
      <c r="M41" s="58"/>
      <c r="N41" s="64">
        <v>149</v>
      </c>
      <c r="O41" s="64"/>
      <c r="P41" s="11"/>
      <c r="Q41" s="59"/>
      <c r="R41" s="59"/>
      <c r="S41" s="47"/>
      <c r="T41" s="47"/>
      <c r="W41" s="68">
        <f>IF(AC41="","",LOOKUP(AC41,'[1]Grupni spisak'!$C$1:$C$1000,'[1]Grupni spisak'!$B$1:$B$1000))</f>
      </c>
      <c r="X41" s="69"/>
      <c r="Y41" s="69"/>
      <c r="Z41" s="69"/>
      <c r="AA41" s="69"/>
      <c r="AB41" s="69"/>
      <c r="AC41" s="16"/>
      <c r="AD41" s="15">
        <v>3</v>
      </c>
      <c r="AE41" s="64">
        <v>114</v>
      </c>
      <c r="AF41" s="64"/>
      <c r="AG41" s="58">
        <f>AI41-AE41</f>
        <v>51</v>
      </c>
      <c r="AH41" s="58"/>
      <c r="AI41" s="64">
        <v>165</v>
      </c>
      <c r="AJ41" s="64"/>
      <c r="AK41" s="11"/>
      <c r="AL41" s="59"/>
      <c r="AM41" s="59"/>
      <c r="AN41" s="47"/>
      <c r="AO41" s="47"/>
    </row>
    <row r="42" spans="2:41" ht="13.5" customHeight="1">
      <c r="B42" s="68">
        <f>IF(H42="","",LOOKUP(H42,'[1]Grupni spisak'!$C$1:$C$1000,'[1]Grupni spisak'!$B$1:$B$1000))</f>
      </c>
      <c r="C42" s="69"/>
      <c r="D42" s="69"/>
      <c r="E42" s="69"/>
      <c r="F42" s="69"/>
      <c r="G42" s="69"/>
      <c r="H42" s="17"/>
      <c r="I42" s="15">
        <v>3</v>
      </c>
      <c r="J42" s="70">
        <v>89</v>
      </c>
      <c r="K42" s="70"/>
      <c r="L42" s="58">
        <f>N42-J42</f>
        <v>44</v>
      </c>
      <c r="M42" s="58"/>
      <c r="N42" s="64">
        <v>133</v>
      </c>
      <c r="O42" s="64"/>
      <c r="P42" s="11">
        <v>1</v>
      </c>
      <c r="Q42" s="59"/>
      <c r="R42" s="59"/>
      <c r="S42" s="47"/>
      <c r="T42" s="47"/>
      <c r="W42" s="68">
        <f>IF(AC42="","",LOOKUP(AC42,'[1]Grupni spisak'!$C$1:$C$1000,'[1]Grupni spisak'!$B$1:$B$1000))</f>
      </c>
      <c r="X42" s="69"/>
      <c r="Y42" s="69"/>
      <c r="Z42" s="69"/>
      <c r="AA42" s="69"/>
      <c r="AB42" s="69"/>
      <c r="AC42" s="17"/>
      <c r="AD42" s="15">
        <v>4</v>
      </c>
      <c r="AE42" s="64">
        <v>97</v>
      </c>
      <c r="AF42" s="64"/>
      <c r="AG42" s="58">
        <f>AI42-AE42</f>
        <v>51</v>
      </c>
      <c r="AH42" s="58"/>
      <c r="AI42" s="64">
        <v>148</v>
      </c>
      <c r="AJ42" s="64"/>
      <c r="AK42" s="11"/>
      <c r="AL42" s="59"/>
      <c r="AM42" s="59"/>
      <c r="AN42" s="47"/>
      <c r="AO42" s="47"/>
    </row>
    <row r="43" spans="2:41" ht="13.5" customHeight="1">
      <c r="B43" s="65" t="s">
        <v>4</v>
      </c>
      <c r="C43" s="66"/>
      <c r="D43" s="66"/>
      <c r="E43" s="66"/>
      <c r="F43" s="66"/>
      <c r="G43" s="66"/>
      <c r="H43" s="66"/>
      <c r="I43" s="67"/>
      <c r="J43" s="62">
        <f>SUM(J39:K42)</f>
        <v>389</v>
      </c>
      <c r="K43" s="62"/>
      <c r="L43" s="62">
        <f>SUM(L39:M42)</f>
        <v>183</v>
      </c>
      <c r="M43" s="62"/>
      <c r="N43" s="63">
        <f>SUM(N39:O42)</f>
        <v>572</v>
      </c>
      <c r="O43" s="63"/>
      <c r="P43" s="12">
        <f>SUM(P39:P42)</f>
        <v>3</v>
      </c>
      <c r="Q43" s="59"/>
      <c r="R43" s="59"/>
      <c r="S43" s="47"/>
      <c r="T43" s="47"/>
      <c r="W43" s="65" t="s">
        <v>4</v>
      </c>
      <c r="X43" s="66"/>
      <c r="Y43" s="66"/>
      <c r="Z43" s="66"/>
      <c r="AA43" s="66"/>
      <c r="AB43" s="66"/>
      <c r="AC43" s="66"/>
      <c r="AD43" s="67"/>
      <c r="AE43" s="62">
        <f>SUM(AE39:AF42)</f>
        <v>400</v>
      </c>
      <c r="AF43" s="62"/>
      <c r="AG43" s="62">
        <f>SUM(AG39:AH42)</f>
        <v>197</v>
      </c>
      <c r="AH43" s="62"/>
      <c r="AI43" s="63">
        <f>SUM(AI39:AJ42)</f>
        <v>597</v>
      </c>
      <c r="AJ43" s="63"/>
      <c r="AK43" s="12">
        <f>SUM(AK39:AK42)</f>
        <v>1</v>
      </c>
      <c r="AL43" s="59"/>
      <c r="AM43" s="59"/>
      <c r="AN43" s="47"/>
      <c r="AO43" s="47"/>
    </row>
    <row r="44" ht="13.5" customHeight="1"/>
    <row r="45" spans="2:41" s="6" customFormat="1" ht="13.5" customHeight="1">
      <c r="B45" s="73" t="s">
        <v>9</v>
      </c>
      <c r="C45" s="73"/>
      <c r="D45" s="73"/>
      <c r="E45" s="73"/>
      <c r="F45" s="73"/>
      <c r="G45" s="73"/>
      <c r="H45" s="73"/>
      <c r="I45" s="3" t="s">
        <v>0</v>
      </c>
      <c r="J45" s="71" t="s">
        <v>1</v>
      </c>
      <c r="K45" s="71"/>
      <c r="L45" s="71" t="s">
        <v>3</v>
      </c>
      <c r="M45" s="71"/>
      <c r="N45" s="71" t="s">
        <v>8</v>
      </c>
      <c r="O45" s="71"/>
      <c r="P45" s="3" t="s">
        <v>2</v>
      </c>
      <c r="Q45" s="72"/>
      <c r="R45" s="72"/>
      <c r="S45" s="72"/>
      <c r="T45" s="72"/>
      <c r="W45" s="73" t="s">
        <v>9</v>
      </c>
      <c r="X45" s="73"/>
      <c r="Y45" s="73"/>
      <c r="Z45" s="73"/>
      <c r="AA45" s="73"/>
      <c r="AB45" s="73"/>
      <c r="AC45" s="73"/>
      <c r="AD45" s="3" t="s">
        <v>0</v>
      </c>
      <c r="AE45" s="71" t="s">
        <v>1</v>
      </c>
      <c r="AF45" s="71"/>
      <c r="AG45" s="71" t="s">
        <v>3</v>
      </c>
      <c r="AH45" s="71"/>
      <c r="AI45" s="71" t="s">
        <v>8</v>
      </c>
      <c r="AJ45" s="71"/>
      <c r="AK45" s="3" t="s">
        <v>2</v>
      </c>
      <c r="AL45" s="72"/>
      <c r="AM45" s="72"/>
      <c r="AN45" s="72"/>
      <c r="AO45" s="72"/>
    </row>
    <row r="46" spans="2:41" ht="13.5" customHeight="1">
      <c r="B46" s="68" t="s">
        <v>86</v>
      </c>
      <c r="C46" s="69"/>
      <c r="D46" s="69"/>
      <c r="E46" s="69"/>
      <c r="F46" s="69"/>
      <c r="G46" s="69"/>
      <c r="H46" s="16" t="s">
        <v>87</v>
      </c>
      <c r="I46" s="15">
        <v>1</v>
      </c>
      <c r="J46" s="70">
        <v>94</v>
      </c>
      <c r="K46" s="70"/>
      <c r="L46" s="58">
        <f>N46-J46</f>
        <v>45</v>
      </c>
      <c r="M46" s="58"/>
      <c r="N46" s="64">
        <v>139</v>
      </c>
      <c r="O46" s="64"/>
      <c r="P46" s="11"/>
      <c r="Q46" s="59"/>
      <c r="R46" s="59"/>
      <c r="S46" s="47"/>
      <c r="T46" s="47"/>
      <c r="W46" s="68" t="s">
        <v>88</v>
      </c>
      <c r="X46" s="69"/>
      <c r="Y46" s="69"/>
      <c r="Z46" s="69"/>
      <c r="AA46" s="69"/>
      <c r="AB46" s="69"/>
      <c r="AC46" s="16" t="s">
        <v>89</v>
      </c>
      <c r="AD46" s="15">
        <v>2</v>
      </c>
      <c r="AE46" s="64">
        <v>85</v>
      </c>
      <c r="AF46" s="64"/>
      <c r="AG46" s="58">
        <f>AI46-AE46</f>
        <v>45</v>
      </c>
      <c r="AH46" s="58"/>
      <c r="AI46" s="64">
        <v>130</v>
      </c>
      <c r="AJ46" s="64"/>
      <c r="AK46" s="11"/>
      <c r="AL46" s="59"/>
      <c r="AM46" s="59"/>
      <c r="AN46" s="47"/>
      <c r="AO46" s="47"/>
    </row>
    <row r="47" spans="2:41" ht="13.5" customHeight="1">
      <c r="B47" s="68"/>
      <c r="C47" s="69"/>
      <c r="D47" s="69"/>
      <c r="E47" s="69"/>
      <c r="F47" s="69"/>
      <c r="G47" s="69"/>
      <c r="H47" s="16"/>
      <c r="I47" s="15">
        <v>2</v>
      </c>
      <c r="J47" s="70">
        <v>85</v>
      </c>
      <c r="K47" s="70"/>
      <c r="L47" s="58">
        <f>N47-J47</f>
        <v>45</v>
      </c>
      <c r="M47" s="58"/>
      <c r="N47" s="64">
        <v>130</v>
      </c>
      <c r="O47" s="64"/>
      <c r="P47" s="11">
        <v>1</v>
      </c>
      <c r="Q47" s="59"/>
      <c r="R47" s="59"/>
      <c r="S47" s="47"/>
      <c r="T47" s="47"/>
      <c r="W47" s="68"/>
      <c r="X47" s="69"/>
      <c r="Y47" s="69"/>
      <c r="Z47" s="69"/>
      <c r="AA47" s="69"/>
      <c r="AB47" s="69"/>
      <c r="AC47" s="16"/>
      <c r="AD47" s="15">
        <v>1</v>
      </c>
      <c r="AE47" s="64">
        <v>89</v>
      </c>
      <c r="AF47" s="64"/>
      <c r="AG47" s="58">
        <f>AI47-AE47</f>
        <v>59</v>
      </c>
      <c r="AH47" s="58"/>
      <c r="AI47" s="64">
        <v>148</v>
      </c>
      <c r="AJ47" s="64"/>
      <c r="AK47" s="11">
        <v>3</v>
      </c>
      <c r="AL47" s="59"/>
      <c r="AM47" s="59"/>
      <c r="AN47" s="47"/>
      <c r="AO47" s="47"/>
    </row>
    <row r="48" spans="2:41" ht="13.5" customHeight="1">
      <c r="B48" s="68">
        <f>IF(H48="","",LOOKUP(H48,'[1]Grupni spisak'!$C$1:$C$1000,'[1]Grupni spisak'!$B$1:$B$1000))</f>
      </c>
      <c r="C48" s="69"/>
      <c r="D48" s="69"/>
      <c r="E48" s="69"/>
      <c r="F48" s="69"/>
      <c r="G48" s="69"/>
      <c r="H48" s="16"/>
      <c r="I48" s="15">
        <v>4</v>
      </c>
      <c r="J48" s="70">
        <v>95</v>
      </c>
      <c r="K48" s="70"/>
      <c r="L48" s="58">
        <f>N48-J48</f>
        <v>45</v>
      </c>
      <c r="M48" s="58"/>
      <c r="N48" s="64">
        <v>140</v>
      </c>
      <c r="O48" s="64"/>
      <c r="P48" s="11"/>
      <c r="Q48" s="59"/>
      <c r="R48" s="59"/>
      <c r="S48" s="47"/>
      <c r="T48" s="47"/>
      <c r="W48" s="68">
        <f>IF(AC48="","",LOOKUP(AC48,'[1]Grupni spisak'!$C$1:$C$1000,'[1]Grupni spisak'!$B$1:$B$1000))</f>
      </c>
      <c r="X48" s="69"/>
      <c r="Y48" s="69"/>
      <c r="Z48" s="69"/>
      <c r="AA48" s="69"/>
      <c r="AB48" s="69"/>
      <c r="AC48" s="16"/>
      <c r="AD48" s="15">
        <v>3</v>
      </c>
      <c r="AE48" s="64">
        <v>84</v>
      </c>
      <c r="AF48" s="64"/>
      <c r="AG48" s="58">
        <f>AI48-AE48</f>
        <v>42</v>
      </c>
      <c r="AH48" s="58"/>
      <c r="AI48" s="64">
        <v>126</v>
      </c>
      <c r="AJ48" s="64"/>
      <c r="AK48" s="11">
        <v>2</v>
      </c>
      <c r="AL48" s="59"/>
      <c r="AM48" s="59"/>
      <c r="AN48" s="47"/>
      <c r="AO48" s="47"/>
    </row>
    <row r="49" spans="2:41" ht="13.5" customHeight="1">
      <c r="B49" s="68">
        <f>IF(H49="","",LOOKUP(H49,'[1]Grupni spisak'!$C$1:$C$1000,'[1]Grupni spisak'!$B$1:$B$1000))</f>
      </c>
      <c r="C49" s="69"/>
      <c r="D49" s="69"/>
      <c r="E49" s="69"/>
      <c r="F49" s="69"/>
      <c r="G49" s="69"/>
      <c r="H49" s="17"/>
      <c r="I49" s="15">
        <v>3</v>
      </c>
      <c r="J49" s="70">
        <v>86</v>
      </c>
      <c r="K49" s="70"/>
      <c r="L49" s="58">
        <f>N49-J49</f>
        <v>62</v>
      </c>
      <c r="M49" s="58"/>
      <c r="N49" s="64">
        <v>148</v>
      </c>
      <c r="O49" s="64"/>
      <c r="P49" s="11"/>
      <c r="Q49" s="59"/>
      <c r="R49" s="59"/>
      <c r="S49" s="47"/>
      <c r="T49" s="47"/>
      <c r="W49" s="68" t="s">
        <v>97</v>
      </c>
      <c r="X49" s="69"/>
      <c r="Y49" s="69"/>
      <c r="Z49" s="69"/>
      <c r="AA49" s="69"/>
      <c r="AB49" s="69"/>
      <c r="AC49" s="17" t="s">
        <v>98</v>
      </c>
      <c r="AD49" s="15">
        <v>4</v>
      </c>
      <c r="AE49" s="64">
        <v>89</v>
      </c>
      <c r="AF49" s="64"/>
      <c r="AG49" s="58">
        <f>AI49-AE49</f>
        <v>52</v>
      </c>
      <c r="AH49" s="58"/>
      <c r="AI49" s="64">
        <v>141</v>
      </c>
      <c r="AJ49" s="64"/>
      <c r="AK49" s="11"/>
      <c r="AL49" s="59"/>
      <c r="AM49" s="59"/>
      <c r="AN49" s="47"/>
      <c r="AO49" s="47"/>
    </row>
    <row r="50" spans="2:41" ht="13.5" customHeight="1">
      <c r="B50" s="65" t="s">
        <v>4</v>
      </c>
      <c r="C50" s="66"/>
      <c r="D50" s="66"/>
      <c r="E50" s="66"/>
      <c r="F50" s="66"/>
      <c r="G50" s="66"/>
      <c r="H50" s="66"/>
      <c r="I50" s="67"/>
      <c r="J50" s="62">
        <f>SUM(J46:K49)</f>
        <v>360</v>
      </c>
      <c r="K50" s="62"/>
      <c r="L50" s="62">
        <f>SUM(L46:M49)</f>
        <v>197</v>
      </c>
      <c r="M50" s="62"/>
      <c r="N50" s="63">
        <f>SUM(N46:O49)</f>
        <v>557</v>
      </c>
      <c r="O50" s="63"/>
      <c r="P50" s="12">
        <f>SUM(P46:P49)</f>
        <v>1</v>
      </c>
      <c r="Q50" s="59"/>
      <c r="R50" s="59"/>
      <c r="S50" s="47"/>
      <c r="T50" s="47"/>
      <c r="W50" s="65" t="s">
        <v>4</v>
      </c>
      <c r="X50" s="66"/>
      <c r="Y50" s="66"/>
      <c r="Z50" s="66"/>
      <c r="AA50" s="66"/>
      <c r="AB50" s="66"/>
      <c r="AC50" s="66"/>
      <c r="AD50" s="67"/>
      <c r="AE50" s="62">
        <f>SUM(AE46:AF49)</f>
        <v>347</v>
      </c>
      <c r="AF50" s="62"/>
      <c r="AG50" s="62">
        <f>SUM(AG46:AH49)</f>
        <v>198</v>
      </c>
      <c r="AH50" s="62"/>
      <c r="AI50" s="63">
        <f>SUM(AI46:AJ49)</f>
        <v>545</v>
      </c>
      <c r="AJ50" s="63"/>
      <c r="AK50" s="12">
        <f>SUM(AK46:AK49)</f>
        <v>5</v>
      </c>
      <c r="AL50" s="59"/>
      <c r="AM50" s="59"/>
      <c r="AN50" s="47"/>
      <c r="AO50" s="47"/>
    </row>
    <row r="52" spans="2:41" ht="12" customHeight="1">
      <c r="B52" s="61" t="s">
        <v>5</v>
      </c>
      <c r="C52" s="61"/>
      <c r="D52" s="61"/>
      <c r="E52" s="61" t="s">
        <v>6</v>
      </c>
      <c r="F52" s="61"/>
      <c r="G52" s="61"/>
      <c r="H52" s="61" t="s">
        <v>4</v>
      </c>
      <c r="I52" s="61"/>
      <c r="J52" s="61"/>
      <c r="K52" s="61" t="s">
        <v>7</v>
      </c>
      <c r="L52" s="61"/>
      <c r="M52" s="61"/>
      <c r="N52" s="48"/>
      <c r="O52" s="48"/>
      <c r="P52" s="48"/>
      <c r="Q52" s="48"/>
      <c r="R52" s="48"/>
      <c r="S52" s="48"/>
      <c r="T52" s="5"/>
      <c r="U52" s="4"/>
      <c r="V52" s="4"/>
      <c r="W52" s="4"/>
      <c r="X52" s="61" t="s">
        <v>5</v>
      </c>
      <c r="Y52" s="61"/>
      <c r="Z52" s="61"/>
      <c r="AA52" s="61" t="s">
        <v>6</v>
      </c>
      <c r="AB52" s="61"/>
      <c r="AC52" s="61"/>
      <c r="AD52" s="61" t="s">
        <v>4</v>
      </c>
      <c r="AE52" s="61"/>
      <c r="AF52" s="61"/>
      <c r="AG52" s="61" t="s">
        <v>7</v>
      </c>
      <c r="AH52" s="61"/>
      <c r="AI52" s="61"/>
      <c r="AJ52" s="48"/>
      <c r="AK52" s="48"/>
      <c r="AL52" s="48"/>
      <c r="AM52" s="48"/>
      <c r="AN52" s="48"/>
      <c r="AO52" s="48"/>
    </row>
    <row r="53" spans="2:41" ht="12" customHeight="1">
      <c r="B53" s="58">
        <f>J15+J22+J29+J36+J43+J50</f>
        <v>2225</v>
      </c>
      <c r="C53" s="58"/>
      <c r="D53" s="58"/>
      <c r="E53" s="58">
        <f>L15+L22+L29+L36+L43+L50</f>
        <v>1127</v>
      </c>
      <c r="F53" s="58"/>
      <c r="G53" s="58"/>
      <c r="H53" s="58">
        <f>N15+N22+N29+N36+N43+N50</f>
        <v>3352</v>
      </c>
      <c r="I53" s="58"/>
      <c r="J53" s="58"/>
      <c r="K53" s="58">
        <f>P15+P22+P29+P36+P43+P50</f>
        <v>22</v>
      </c>
      <c r="L53" s="58"/>
      <c r="M53" s="58"/>
      <c r="N53" s="59"/>
      <c r="O53" s="59"/>
      <c r="P53" s="59"/>
      <c r="Q53" s="60"/>
      <c r="R53" s="60"/>
      <c r="S53" s="60"/>
      <c r="T53" s="13"/>
      <c r="U53" s="13"/>
      <c r="V53" s="13"/>
      <c r="W53" s="14"/>
      <c r="X53" s="58">
        <f>AE15+AE22+AE29+AE36+AE43+AE50</f>
        <v>2232</v>
      </c>
      <c r="Y53" s="58"/>
      <c r="Z53" s="58"/>
      <c r="AA53" s="58">
        <f>AG15+AG22+AG29+AG36+AG43+AG50</f>
        <v>1208</v>
      </c>
      <c r="AB53" s="58"/>
      <c r="AC53" s="58"/>
      <c r="AD53" s="58">
        <f>AI15+AI22+AI29+AI36+AI43+AI50</f>
        <v>3440</v>
      </c>
      <c r="AE53" s="58"/>
      <c r="AF53" s="58"/>
      <c r="AG53" s="58">
        <f>AK15+AK22+AK29+AK36+AK43+AK50</f>
        <v>13</v>
      </c>
      <c r="AH53" s="58"/>
      <c r="AI53" s="58"/>
      <c r="AJ53" s="59"/>
      <c r="AK53" s="59"/>
      <c r="AL53" s="59"/>
      <c r="AM53" s="60"/>
      <c r="AN53" s="60"/>
      <c r="AO53" s="60"/>
    </row>
    <row r="54" spans="2:41" ht="12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60"/>
      <c r="R54" s="60"/>
      <c r="S54" s="60"/>
      <c r="T54" s="13"/>
      <c r="U54" s="13"/>
      <c r="V54" s="13"/>
      <c r="W54" s="14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60"/>
      <c r="AN54" s="60"/>
      <c r="AO54" s="60"/>
    </row>
    <row r="55" ht="12" customHeight="1" thickBot="1"/>
    <row r="56" spans="5:38" ht="12" customHeight="1">
      <c r="E56" s="50"/>
      <c r="F56" s="50"/>
      <c r="G56" s="50"/>
      <c r="H56" s="51">
        <f>H53</f>
        <v>3352</v>
      </c>
      <c r="I56" s="52"/>
      <c r="J56" s="53"/>
      <c r="Q56" s="57"/>
      <c r="R56" s="57"/>
      <c r="S56" s="57"/>
      <c r="T56" s="57"/>
      <c r="U56" s="57"/>
      <c r="V56" s="57"/>
      <c r="W56" s="57"/>
      <c r="X56" s="57"/>
      <c r="Y56" s="57"/>
      <c r="Z56" s="57"/>
      <c r="AD56" s="51">
        <f>AD53</f>
        <v>3440</v>
      </c>
      <c r="AE56" s="52"/>
      <c r="AF56" s="53"/>
      <c r="AG56" s="47"/>
      <c r="AH56" s="47"/>
      <c r="AI56" s="47"/>
      <c r="AJ56" s="47"/>
      <c r="AK56" s="47"/>
      <c r="AL56" s="47"/>
    </row>
    <row r="57" spans="5:38" ht="12" customHeight="1" thickBot="1">
      <c r="E57" s="50"/>
      <c r="F57" s="50"/>
      <c r="G57" s="50"/>
      <c r="H57" s="54"/>
      <c r="I57" s="55"/>
      <c r="J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D57" s="54"/>
      <c r="AE57" s="55"/>
      <c r="AF57" s="56"/>
      <c r="AG57" s="47"/>
      <c r="AH57" s="47"/>
      <c r="AI57" s="47"/>
      <c r="AJ57" s="47"/>
      <c r="AK57" s="47"/>
      <c r="AL57" s="47"/>
    </row>
    <row r="58" spans="5:38" ht="12" customHeight="1">
      <c r="E58" s="48"/>
      <c r="F58" s="48"/>
      <c r="G58" s="48"/>
      <c r="H58" s="48"/>
      <c r="I58" s="48"/>
      <c r="J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G58" s="48"/>
      <c r="AH58" s="48"/>
      <c r="AI58" s="48"/>
      <c r="AJ58" s="48"/>
      <c r="AK58" s="48"/>
      <c r="AL58" s="48"/>
    </row>
    <row r="60" spans="2:41" ht="12" customHeight="1">
      <c r="B60" s="88" t="s">
        <v>82</v>
      </c>
      <c r="C60" s="88"/>
      <c r="D60" s="88"/>
      <c r="E60" s="88"/>
      <c r="F60" s="88"/>
      <c r="G60" s="88"/>
      <c r="H60" s="88"/>
      <c r="I60" s="7"/>
      <c r="J60" s="7"/>
      <c r="K60" s="7"/>
      <c r="L60" s="24"/>
      <c r="M60" s="24"/>
      <c r="N60" s="24"/>
      <c r="O60" s="18"/>
      <c r="P60" s="88" t="s">
        <v>30</v>
      </c>
      <c r="Q60" s="88"/>
      <c r="R60" s="88"/>
      <c r="S60" s="88"/>
      <c r="T60" s="88"/>
      <c r="U60" s="88"/>
      <c r="V60" s="88"/>
      <c r="W60" s="88"/>
      <c r="X60" s="24"/>
      <c r="Y60" s="77" t="s">
        <v>83</v>
      </c>
      <c r="Z60" s="77"/>
      <c r="AA60" s="77"/>
      <c r="AB60" s="77"/>
      <c r="AC60" s="77"/>
      <c r="AD60" s="77"/>
      <c r="AE60" s="77"/>
      <c r="AF60" s="77"/>
      <c r="AG60" s="7"/>
      <c r="AH60" s="7"/>
      <c r="AI60" s="7"/>
      <c r="AJ60" s="7"/>
      <c r="AK60" s="7"/>
      <c r="AL60" s="24"/>
      <c r="AM60" s="24"/>
      <c r="AN60" s="24"/>
      <c r="AO60" s="7"/>
    </row>
    <row r="61" spans="2:41" ht="12" customHeight="1">
      <c r="B61" s="77" t="s">
        <v>26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20"/>
      <c r="N61" s="20"/>
      <c r="O61" s="20"/>
      <c r="P61" s="49" t="s">
        <v>15</v>
      </c>
      <c r="Q61" s="49"/>
      <c r="R61" s="49"/>
      <c r="S61" s="49"/>
      <c r="T61" s="49"/>
      <c r="U61" s="49"/>
      <c r="V61" s="49"/>
      <c r="W61" s="49"/>
      <c r="X61" s="23"/>
      <c r="Y61" s="23"/>
      <c r="Z61" s="23"/>
      <c r="AB61" s="49" t="s">
        <v>26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19"/>
      <c r="AM61" s="19"/>
      <c r="AN61" s="19"/>
      <c r="AO61" s="19"/>
    </row>
    <row r="63" spans="5:8" ht="12" customHeight="1">
      <c r="E63" s="46"/>
      <c r="F63" s="46"/>
      <c r="G63" s="46"/>
      <c r="H63" s="46"/>
    </row>
  </sheetData>
  <sheetProtection/>
  <protectedRanges>
    <protectedRange sqref="H39:H42 J39:J42 N39:N42 P39:P42 AC39:AC42 AE39:AE42 AI39:AI42 AK39:AK42" name="Igrac 5"/>
    <protectedRange sqref="H25:H28 J25:J28 N25:N28 P25:P28 AC25:AC28 AE25:AE28 AI25:AI28 AK25:AK28" name="Igrac 3"/>
    <protectedRange sqref="H11:H14 J11:J14 N11:N14 P11:P14 AC11:AC14 AE11:AE14 AI11:AI14 AK11:AK14" name="Igrac 1"/>
    <protectedRange sqref="Q7 F7:F8 AA6 Z7 AK7 AA8" name="Zaglavlje"/>
    <protectedRange sqref="H18:H21 J18:J21 N18:N21 P18:P21 AC18:AC21 AE18:AE21 AI18:AI21 AK18:AK21" name="Igrac 2"/>
    <protectedRange sqref="H32:H35 J32:J35 N32:N35 P32:P35 AC32:AC35 AE32:AE35 AI32:AI35 AK32:AK35" name="Igrac 4"/>
    <protectedRange sqref="H46:H49 J46:J49 N46:N49 P46:P49 AC46:AC49 AE46:AE49 AI46:AI49 AK46:AK49" name="Igrac 6"/>
    <protectedRange sqref="F6" name="Zaglavlje_1"/>
  </protectedRanges>
  <mergeCells count="440">
    <mergeCell ref="AL50:AM50"/>
    <mergeCell ref="J47:K47"/>
    <mergeCell ref="B61:L61"/>
    <mergeCell ref="P61:W61"/>
    <mergeCell ref="AA52:AC52"/>
    <mergeCell ref="W50:AD50"/>
    <mergeCell ref="AB61:AK61"/>
    <mergeCell ref="AJ52:AL52"/>
    <mergeCell ref="AG56:AI57"/>
    <mergeCell ref="AJ56:AL57"/>
    <mergeCell ref="B46:G46"/>
    <mergeCell ref="AI50:AJ50"/>
    <mergeCell ref="Q41:R41"/>
    <mergeCell ref="AI39:AJ39"/>
    <mergeCell ref="AE49:AF49"/>
    <mergeCell ref="AG49:AH49"/>
    <mergeCell ref="B49:G49"/>
    <mergeCell ref="Q49:R49"/>
    <mergeCell ref="Q47:R47"/>
    <mergeCell ref="Q48:R48"/>
    <mergeCell ref="N42:O42"/>
    <mergeCell ref="B47:G47"/>
    <mergeCell ref="B48:G48"/>
    <mergeCell ref="W41:AB41"/>
    <mergeCell ref="W42:AB42"/>
    <mergeCell ref="Q46:R46"/>
    <mergeCell ref="S39:T43"/>
    <mergeCell ref="Q40:R40"/>
    <mergeCell ref="L47:M47"/>
    <mergeCell ref="N47:O47"/>
    <mergeCell ref="N39:O39"/>
    <mergeCell ref="Q39:R39"/>
    <mergeCell ref="N38:O38"/>
    <mergeCell ref="Q38:R38"/>
    <mergeCell ref="B39:G39"/>
    <mergeCell ref="J46:K46"/>
    <mergeCell ref="L46:M46"/>
    <mergeCell ref="N46:O46"/>
    <mergeCell ref="J42:K42"/>
    <mergeCell ref="L42:M42"/>
    <mergeCell ref="W46:AB46"/>
    <mergeCell ref="S45:T45"/>
    <mergeCell ref="W38:AC38"/>
    <mergeCell ref="W40:AB40"/>
    <mergeCell ref="B12:G12"/>
    <mergeCell ref="B42:G42"/>
    <mergeCell ref="Q45:R45"/>
    <mergeCell ref="Q42:R42"/>
    <mergeCell ref="N45:O45"/>
    <mergeCell ref="J45:K45"/>
    <mergeCell ref="B11:G11"/>
    <mergeCell ref="S11:T15"/>
    <mergeCell ref="J13:K13"/>
    <mergeCell ref="Q14:R14"/>
    <mergeCell ref="J14:K14"/>
    <mergeCell ref="B13:G13"/>
    <mergeCell ref="L15:M15"/>
    <mergeCell ref="J11:K11"/>
    <mergeCell ref="L11:M11"/>
    <mergeCell ref="N11:O11"/>
    <mergeCell ref="AN45:AO45"/>
    <mergeCell ref="W45:AC45"/>
    <mergeCell ref="AN39:AO43"/>
    <mergeCell ref="AL42:AM42"/>
    <mergeCell ref="AI43:AJ43"/>
    <mergeCell ref="AL40:AM40"/>
    <mergeCell ref="W39:AB39"/>
    <mergeCell ref="AI40:AJ40"/>
    <mergeCell ref="AE42:AF42"/>
    <mergeCell ref="AG42:AH42"/>
    <mergeCell ref="Q50:R50"/>
    <mergeCell ref="AE39:AF39"/>
    <mergeCell ref="AI48:AJ48"/>
    <mergeCell ref="AL48:AM48"/>
    <mergeCell ref="AG39:AH39"/>
    <mergeCell ref="S38:T38"/>
    <mergeCell ref="S46:T50"/>
    <mergeCell ref="AI41:AJ41"/>
    <mergeCell ref="AL41:AM41"/>
    <mergeCell ref="AI42:AJ42"/>
    <mergeCell ref="J49:K49"/>
    <mergeCell ref="L49:M49"/>
    <mergeCell ref="N49:O49"/>
    <mergeCell ref="J48:K48"/>
    <mergeCell ref="N14:O14"/>
    <mergeCell ref="N48:O48"/>
    <mergeCell ref="L48:M48"/>
    <mergeCell ref="N40:O40"/>
    <mergeCell ref="N26:O26"/>
    <mergeCell ref="J18:K18"/>
    <mergeCell ref="AL39:AM39"/>
    <mergeCell ref="AE45:AF45"/>
    <mergeCell ref="AG45:AH45"/>
    <mergeCell ref="AI45:AJ45"/>
    <mergeCell ref="AG47:AH47"/>
    <mergeCell ref="AE40:AF40"/>
    <mergeCell ref="AG40:AH40"/>
    <mergeCell ref="AG41:AH41"/>
    <mergeCell ref="AI47:AJ47"/>
    <mergeCell ref="AL47:AM47"/>
    <mergeCell ref="B38:H38"/>
    <mergeCell ref="J38:K38"/>
    <mergeCell ref="L38:M38"/>
    <mergeCell ref="J39:K39"/>
    <mergeCell ref="L39:M39"/>
    <mergeCell ref="B45:H45"/>
    <mergeCell ref="L45:M45"/>
    <mergeCell ref="L40:M40"/>
    <mergeCell ref="B43:I43"/>
    <mergeCell ref="AD52:AF52"/>
    <mergeCell ref="AG52:AI52"/>
    <mergeCell ref="Q52:S52"/>
    <mergeCell ref="X52:Z52"/>
    <mergeCell ref="W47:AB47"/>
    <mergeCell ref="W48:AB48"/>
    <mergeCell ref="W49:AB49"/>
    <mergeCell ref="AE50:AF50"/>
    <mergeCell ref="AG50:AH50"/>
    <mergeCell ref="AE48:AF48"/>
    <mergeCell ref="B52:D52"/>
    <mergeCell ref="E52:G52"/>
    <mergeCell ref="H52:J52"/>
    <mergeCell ref="K52:M52"/>
    <mergeCell ref="N52:P52"/>
    <mergeCell ref="N50:O50"/>
    <mergeCell ref="B50:I50"/>
    <mergeCell ref="J50:K50"/>
    <mergeCell ref="L50:M50"/>
    <mergeCell ref="AG58:AL58"/>
    <mergeCell ref="E58:J58"/>
    <mergeCell ref="Q58:Z58"/>
    <mergeCell ref="E56:G57"/>
    <mergeCell ref="V56:Z57"/>
    <mergeCell ref="AD56:AF57"/>
    <mergeCell ref="Q56:U57"/>
    <mergeCell ref="B53:D54"/>
    <mergeCell ref="E53:G54"/>
    <mergeCell ref="H53:J54"/>
    <mergeCell ref="AA53:AC54"/>
    <mergeCell ref="X53:Z54"/>
    <mergeCell ref="H56:J57"/>
    <mergeCell ref="K53:M54"/>
    <mergeCell ref="N53:P54"/>
    <mergeCell ref="Q53:S54"/>
    <mergeCell ref="AN38:AO38"/>
    <mergeCell ref="AJ53:AL54"/>
    <mergeCell ref="AM53:AO54"/>
    <mergeCell ref="AE41:AF41"/>
    <mergeCell ref="AE46:AF46"/>
    <mergeCell ref="AG46:AH46"/>
    <mergeCell ref="AI46:AJ46"/>
    <mergeCell ref="AL46:AM46"/>
    <mergeCell ref="AN46:AO50"/>
    <mergeCell ref="AL43:AM43"/>
    <mergeCell ref="AM52:AO52"/>
    <mergeCell ref="AD53:AF54"/>
    <mergeCell ref="AG53:AI54"/>
    <mergeCell ref="AE38:AF38"/>
    <mergeCell ref="AG38:AH38"/>
    <mergeCell ref="AI38:AJ38"/>
    <mergeCell ref="AL38:AM38"/>
    <mergeCell ref="AL45:AM45"/>
    <mergeCell ref="AL49:AM49"/>
    <mergeCell ref="AG48:AH48"/>
    <mergeCell ref="AI49:AJ49"/>
    <mergeCell ref="AE47:AF47"/>
    <mergeCell ref="B40:G40"/>
    <mergeCell ref="J41:K41"/>
    <mergeCell ref="L41:M41"/>
    <mergeCell ref="N41:O41"/>
    <mergeCell ref="B41:G41"/>
    <mergeCell ref="J40:K40"/>
    <mergeCell ref="J43:K43"/>
    <mergeCell ref="L43:M43"/>
    <mergeCell ref="N43:O43"/>
    <mergeCell ref="Q43:R43"/>
    <mergeCell ref="W43:AD43"/>
    <mergeCell ref="AE43:AF43"/>
    <mergeCell ref="AG43:AH43"/>
    <mergeCell ref="J33:K33"/>
    <mergeCell ref="L33:M33"/>
    <mergeCell ref="N33:O33"/>
    <mergeCell ref="Q35:R35"/>
    <mergeCell ref="AE35:AF35"/>
    <mergeCell ref="AL31:AM31"/>
    <mergeCell ref="AN31:AO31"/>
    <mergeCell ref="Q31:R31"/>
    <mergeCell ref="S31:T31"/>
    <mergeCell ref="W31:AC31"/>
    <mergeCell ref="AE31:AF31"/>
    <mergeCell ref="B32:G32"/>
    <mergeCell ref="AG31:AH31"/>
    <mergeCell ref="AI31:AJ31"/>
    <mergeCell ref="B31:H31"/>
    <mergeCell ref="J31:K31"/>
    <mergeCell ref="L31:M31"/>
    <mergeCell ref="N31:O31"/>
    <mergeCell ref="J32:K32"/>
    <mergeCell ref="L32:M32"/>
    <mergeCell ref="N32:O32"/>
    <mergeCell ref="W32:AB32"/>
    <mergeCell ref="W34:AB34"/>
    <mergeCell ref="W35:AB35"/>
    <mergeCell ref="AL32:AM32"/>
    <mergeCell ref="W33:AB33"/>
    <mergeCell ref="AE33:AF33"/>
    <mergeCell ref="AI35:AJ35"/>
    <mergeCell ref="AL35:AM35"/>
    <mergeCell ref="Q34:R34"/>
    <mergeCell ref="AE34:AF34"/>
    <mergeCell ref="AN32:AO36"/>
    <mergeCell ref="AG33:AH33"/>
    <mergeCell ref="AI33:AJ33"/>
    <mergeCell ref="AL33:AM33"/>
    <mergeCell ref="AG34:AH34"/>
    <mergeCell ref="AI34:AJ34"/>
    <mergeCell ref="AL34:AM34"/>
    <mergeCell ref="AG35:AH35"/>
    <mergeCell ref="B33:G33"/>
    <mergeCell ref="AG32:AH32"/>
    <mergeCell ref="AI32:AJ32"/>
    <mergeCell ref="Q32:R32"/>
    <mergeCell ref="S32:T36"/>
    <mergeCell ref="AE32:AF32"/>
    <mergeCell ref="Q33:R33"/>
    <mergeCell ref="J35:K35"/>
    <mergeCell ref="L35:M35"/>
    <mergeCell ref="N35:O35"/>
    <mergeCell ref="B35:G35"/>
    <mergeCell ref="J34:K34"/>
    <mergeCell ref="L34:M34"/>
    <mergeCell ref="N34:O34"/>
    <mergeCell ref="B34:G34"/>
    <mergeCell ref="B36:I36"/>
    <mergeCell ref="J36:K36"/>
    <mergeCell ref="L36:M36"/>
    <mergeCell ref="N36:O36"/>
    <mergeCell ref="Q36:R36"/>
    <mergeCell ref="W36:AD36"/>
    <mergeCell ref="AE36:AF36"/>
    <mergeCell ref="AG36:AH36"/>
    <mergeCell ref="AI36:AJ36"/>
    <mergeCell ref="AG27:AH27"/>
    <mergeCell ref="AI27:AJ27"/>
    <mergeCell ref="AE28:AF28"/>
    <mergeCell ref="AE27:AF27"/>
    <mergeCell ref="AG28:AH28"/>
    <mergeCell ref="AL36:AM36"/>
    <mergeCell ref="AE29:AF29"/>
    <mergeCell ref="AG29:AH29"/>
    <mergeCell ref="AI29:AJ29"/>
    <mergeCell ref="AL29:AM29"/>
    <mergeCell ref="B24:H24"/>
    <mergeCell ref="J24:K24"/>
    <mergeCell ref="L24:M24"/>
    <mergeCell ref="N24:O24"/>
    <mergeCell ref="Q24:R24"/>
    <mergeCell ref="S24:T24"/>
    <mergeCell ref="W24:AC24"/>
    <mergeCell ref="AG26:AH26"/>
    <mergeCell ref="AI26:AJ26"/>
    <mergeCell ref="AE24:AF24"/>
    <mergeCell ref="AG24:AH24"/>
    <mergeCell ref="AI24:AJ24"/>
    <mergeCell ref="W26:AB26"/>
    <mergeCell ref="W25:AB25"/>
    <mergeCell ref="AL24:AM24"/>
    <mergeCell ref="AL25:AM25"/>
    <mergeCell ref="J26:K26"/>
    <mergeCell ref="L26:M26"/>
    <mergeCell ref="AN24:AO24"/>
    <mergeCell ref="J25:K25"/>
    <mergeCell ref="L25:M25"/>
    <mergeCell ref="N25:O25"/>
    <mergeCell ref="AG25:AH25"/>
    <mergeCell ref="AI25:AJ25"/>
    <mergeCell ref="Q27:R27"/>
    <mergeCell ref="AL26:AM26"/>
    <mergeCell ref="AN25:AO29"/>
    <mergeCell ref="AL27:AM27"/>
    <mergeCell ref="B25:G25"/>
    <mergeCell ref="Q25:R25"/>
    <mergeCell ref="S25:T29"/>
    <mergeCell ref="AE25:AF25"/>
    <mergeCell ref="Q26:R26"/>
    <mergeCell ref="AE26:AF26"/>
    <mergeCell ref="W27:AB27"/>
    <mergeCell ref="W28:AB28"/>
    <mergeCell ref="J28:K28"/>
    <mergeCell ref="L28:M28"/>
    <mergeCell ref="N28:O28"/>
    <mergeCell ref="B26:G26"/>
    <mergeCell ref="J27:K27"/>
    <mergeCell ref="L27:M27"/>
    <mergeCell ref="N27:O27"/>
    <mergeCell ref="B27:G27"/>
    <mergeCell ref="AL28:AM28"/>
    <mergeCell ref="B29:I29"/>
    <mergeCell ref="J29:K29"/>
    <mergeCell ref="L29:M29"/>
    <mergeCell ref="N29:O29"/>
    <mergeCell ref="Q29:R29"/>
    <mergeCell ref="W29:AD29"/>
    <mergeCell ref="AI28:AJ28"/>
    <mergeCell ref="Q28:R28"/>
    <mergeCell ref="B28:G28"/>
    <mergeCell ref="AN17:AO17"/>
    <mergeCell ref="B17:H17"/>
    <mergeCell ref="J17:K17"/>
    <mergeCell ref="L17:M17"/>
    <mergeCell ref="N17:O17"/>
    <mergeCell ref="Q17:R17"/>
    <mergeCell ref="S17:T17"/>
    <mergeCell ref="W18:AB18"/>
    <mergeCell ref="W17:AC17"/>
    <mergeCell ref="AE17:AF17"/>
    <mergeCell ref="AG17:AH17"/>
    <mergeCell ref="AI17:AJ17"/>
    <mergeCell ref="AL17:AM17"/>
    <mergeCell ref="AL19:AM19"/>
    <mergeCell ref="AI20:AJ20"/>
    <mergeCell ref="AL20:AM20"/>
    <mergeCell ref="W19:AB19"/>
    <mergeCell ref="W20:AB20"/>
    <mergeCell ref="L18:M18"/>
    <mergeCell ref="N18:O18"/>
    <mergeCell ref="AG18:AH18"/>
    <mergeCell ref="AI18:AJ18"/>
    <mergeCell ref="AL18:AM18"/>
    <mergeCell ref="AN18:AO22"/>
    <mergeCell ref="AE18:AF18"/>
    <mergeCell ref="W21:AB21"/>
    <mergeCell ref="Q18:R18"/>
    <mergeCell ref="S18:T22"/>
    <mergeCell ref="AI21:AJ21"/>
    <mergeCell ref="AL22:AM22"/>
    <mergeCell ref="AL21:AM21"/>
    <mergeCell ref="Q19:R19"/>
    <mergeCell ref="AE19:AF19"/>
    <mergeCell ref="N21:O21"/>
    <mergeCell ref="N19:O19"/>
    <mergeCell ref="J20:K20"/>
    <mergeCell ref="L20:M20"/>
    <mergeCell ref="N20:O20"/>
    <mergeCell ref="AG19:AH19"/>
    <mergeCell ref="AG20:AH20"/>
    <mergeCell ref="Q20:R20"/>
    <mergeCell ref="AE20:AF20"/>
    <mergeCell ref="B21:G21"/>
    <mergeCell ref="B19:G19"/>
    <mergeCell ref="J19:K19"/>
    <mergeCell ref="L19:M19"/>
    <mergeCell ref="J21:K21"/>
    <mergeCell ref="L21:M21"/>
    <mergeCell ref="L10:M10"/>
    <mergeCell ref="N10:O10"/>
    <mergeCell ref="Q10:R10"/>
    <mergeCell ref="S10:T10"/>
    <mergeCell ref="B22:I22"/>
    <mergeCell ref="J22:K22"/>
    <mergeCell ref="L22:M22"/>
    <mergeCell ref="N22:O22"/>
    <mergeCell ref="B20:G20"/>
    <mergeCell ref="B18:G18"/>
    <mergeCell ref="AL15:AM15"/>
    <mergeCell ref="Q22:R22"/>
    <mergeCell ref="W22:AD22"/>
    <mergeCell ref="AE22:AF22"/>
    <mergeCell ref="AG22:AH22"/>
    <mergeCell ref="AI22:AJ22"/>
    <mergeCell ref="Q21:R21"/>
    <mergeCell ref="AE21:AF21"/>
    <mergeCell ref="AG21:AH21"/>
    <mergeCell ref="AI19:AJ19"/>
    <mergeCell ref="AE13:AF13"/>
    <mergeCell ref="AI12:AJ12"/>
    <mergeCell ref="AI13:AJ13"/>
    <mergeCell ref="AG12:AH12"/>
    <mergeCell ref="W13:AB13"/>
    <mergeCell ref="AL12:AM12"/>
    <mergeCell ref="J10:K10"/>
    <mergeCell ref="AL14:AM14"/>
    <mergeCell ref="AI15:AJ15"/>
    <mergeCell ref="AG14:AH14"/>
    <mergeCell ref="AI14:AJ14"/>
    <mergeCell ref="AG15:AH15"/>
    <mergeCell ref="AG13:AH13"/>
    <mergeCell ref="AE15:AF15"/>
    <mergeCell ref="L14:M14"/>
    <mergeCell ref="AL13:AM13"/>
    <mergeCell ref="W10:AC10"/>
    <mergeCell ref="B15:I15"/>
    <mergeCell ref="B6:E6"/>
    <mergeCell ref="N15:O15"/>
    <mergeCell ref="Q15:R15"/>
    <mergeCell ref="W15:AD15"/>
    <mergeCell ref="W11:AB11"/>
    <mergeCell ref="J12:K12"/>
    <mergeCell ref="Q11:R11"/>
    <mergeCell ref="B10:H10"/>
    <mergeCell ref="Y8:AK8"/>
    <mergeCell ref="J15:K15"/>
    <mergeCell ref="W12:AB12"/>
    <mergeCell ref="E63:H63"/>
    <mergeCell ref="N7:P7"/>
    <mergeCell ref="Q7:T7"/>
    <mergeCell ref="B14:G14"/>
    <mergeCell ref="F7:M7"/>
    <mergeCell ref="L13:M13"/>
    <mergeCell ref="Q13:R13"/>
    <mergeCell ref="A2:AK2"/>
    <mergeCell ref="D8:P8"/>
    <mergeCell ref="AK7:AO7"/>
    <mergeCell ref="W7:Y7"/>
    <mergeCell ref="Z7:AC7"/>
    <mergeCell ref="AL11:AM11"/>
    <mergeCell ref="AI10:AJ10"/>
    <mergeCell ref="B7:E7"/>
    <mergeCell ref="AL10:AM10"/>
    <mergeCell ref="AA6:AK6"/>
    <mergeCell ref="F6:R6"/>
    <mergeCell ref="L12:M12"/>
    <mergeCell ref="N12:O12"/>
    <mergeCell ref="W6:Z6"/>
    <mergeCell ref="AN11:AO15"/>
    <mergeCell ref="N13:O13"/>
    <mergeCell ref="Q12:R12"/>
    <mergeCell ref="AD7:AJ7"/>
    <mergeCell ref="AG11:AH11"/>
    <mergeCell ref="AI11:AJ11"/>
    <mergeCell ref="B60:H60"/>
    <mergeCell ref="Y60:AF60"/>
    <mergeCell ref="P60:W60"/>
    <mergeCell ref="AN10:AO10"/>
    <mergeCell ref="AG10:AH10"/>
    <mergeCell ref="AE11:AF11"/>
    <mergeCell ref="AE12:AF12"/>
    <mergeCell ref="W14:AB14"/>
    <mergeCell ref="AE10:AF10"/>
    <mergeCell ref="AE14:AF14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view="pageBreakPreview" zoomScaleNormal="160" zoomScaleSheetLayoutView="100" zoomScalePageLayoutView="0" workbookViewId="0" topLeftCell="A5">
      <selection activeCell="AY58" sqref="AY58"/>
    </sheetView>
  </sheetViews>
  <sheetFormatPr defaultColWidth="9.140625" defaultRowHeight="12" customHeight="1"/>
  <cols>
    <col min="1" max="1" width="2.28125" style="1" customWidth="1"/>
    <col min="2" max="3" width="2.421875" style="1" customWidth="1"/>
    <col min="4" max="4" width="2.421875" style="2" customWidth="1"/>
    <col min="5" max="7" width="2.421875" style="1" customWidth="1"/>
    <col min="8" max="8" width="3.8515625" style="1" customWidth="1"/>
    <col min="9" max="10" width="2.421875" style="1" customWidth="1"/>
    <col min="11" max="11" width="3.140625" style="1" customWidth="1"/>
    <col min="12" max="12" width="2.421875" style="1" customWidth="1"/>
    <col min="13" max="13" width="2.8515625" style="1" customWidth="1"/>
    <col min="14" max="14" width="5.140625" style="1" customWidth="1"/>
    <col min="15" max="15" width="0.2890625" style="2" customWidth="1"/>
    <col min="16" max="16" width="3.421875" style="1" customWidth="1"/>
    <col min="17" max="17" width="2.421875" style="1" customWidth="1"/>
    <col min="18" max="18" width="3.140625" style="1" customWidth="1"/>
    <col min="19" max="19" width="2.421875" style="1" customWidth="1"/>
    <col min="20" max="20" width="2.00390625" style="1" customWidth="1"/>
    <col min="21" max="22" width="1.28515625" style="1" customWidth="1"/>
    <col min="23" max="28" width="2.421875" style="1" customWidth="1"/>
    <col min="29" max="29" width="4.421875" style="1" customWidth="1"/>
    <col min="30" max="31" width="2.421875" style="1" customWidth="1"/>
    <col min="32" max="32" width="3.421875" style="1" customWidth="1"/>
    <col min="33" max="33" width="2.421875" style="1" customWidth="1"/>
    <col min="34" max="34" width="3.28125" style="1" customWidth="1"/>
    <col min="35" max="35" width="2.421875" style="1" customWidth="1"/>
    <col min="36" max="36" width="3.140625" style="1" customWidth="1"/>
    <col min="37" max="37" width="3.28125" style="1" customWidth="1"/>
    <col min="38" max="38" width="0.5625" style="1" hidden="1" customWidth="1"/>
    <col min="39" max="39" width="0.9921875" style="1" customWidth="1"/>
    <col min="40" max="40" width="2.28125" style="1" hidden="1" customWidth="1"/>
    <col min="41" max="41" width="2.421875" style="1" hidden="1" customWidth="1"/>
    <col min="42" max="77" width="2.421875" style="1" customWidth="1"/>
    <col min="78" max="16384" width="9.140625" style="1" customWidth="1"/>
  </cols>
  <sheetData>
    <row r="1" spans="3:41" ht="1.5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ht="24" customHeight="1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10"/>
      <c r="AM2" s="10"/>
      <c r="AN2" s="10"/>
      <c r="AO2" s="10"/>
    </row>
    <row r="3" spans="13:31" ht="12" customHeight="1">
      <c r="M3" s="1" t="s">
        <v>16</v>
      </c>
      <c r="N3" s="27" t="s">
        <v>17</v>
      </c>
      <c r="O3" s="19"/>
      <c r="P3" s="19"/>
      <c r="Q3" s="19"/>
      <c r="R3" s="19"/>
      <c r="S3" s="19"/>
      <c r="T3" s="19"/>
      <c r="U3" s="19"/>
      <c r="V3" s="19"/>
      <c r="W3" s="27" t="s">
        <v>14</v>
      </c>
      <c r="X3" s="27"/>
      <c r="Y3" s="27"/>
      <c r="Z3" s="27"/>
      <c r="AA3" s="27"/>
      <c r="AB3" s="27"/>
      <c r="AC3" s="27"/>
      <c r="AD3" s="27"/>
      <c r="AE3" s="27"/>
    </row>
    <row r="5" ht="8.25" customHeight="1"/>
    <row r="6" spans="2:41" ht="13.5" customHeight="1">
      <c r="B6" s="82" t="s">
        <v>12</v>
      </c>
      <c r="C6" s="83"/>
      <c r="D6" s="83"/>
      <c r="E6" s="83"/>
      <c r="F6" s="84" t="s">
        <v>28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26"/>
      <c r="T6" s="26"/>
      <c r="W6" s="74" t="s">
        <v>13</v>
      </c>
      <c r="X6" s="74"/>
      <c r="Y6" s="74"/>
      <c r="Z6" s="85"/>
      <c r="AA6" s="86" t="s">
        <v>35</v>
      </c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22"/>
      <c r="AM6" s="22"/>
      <c r="AN6" s="21"/>
      <c r="AO6" s="21"/>
    </row>
    <row r="7" spans="2:41" ht="19.5" customHeight="1">
      <c r="B7" s="82" t="s">
        <v>11</v>
      </c>
      <c r="C7" s="83"/>
      <c r="D7" s="83"/>
      <c r="E7" s="83"/>
      <c r="F7" s="84" t="s">
        <v>36</v>
      </c>
      <c r="G7" s="84"/>
      <c r="H7" s="84"/>
      <c r="I7" s="84"/>
      <c r="J7" s="84"/>
      <c r="K7" s="84"/>
      <c r="L7" s="84"/>
      <c r="M7" s="84"/>
      <c r="N7" s="77"/>
      <c r="O7" s="77"/>
      <c r="P7" s="77"/>
      <c r="Q7" s="87"/>
      <c r="R7" s="79"/>
      <c r="S7" s="79"/>
      <c r="T7" s="79"/>
      <c r="W7" s="74" t="s">
        <v>24</v>
      </c>
      <c r="X7" s="74"/>
      <c r="Y7" s="74"/>
      <c r="Z7" s="75" t="s">
        <v>27</v>
      </c>
      <c r="AA7" s="76"/>
      <c r="AB7" s="76"/>
      <c r="AC7" s="76"/>
      <c r="AD7" s="77"/>
      <c r="AE7" s="78"/>
      <c r="AF7" s="78"/>
      <c r="AG7" s="78"/>
      <c r="AH7" s="78"/>
      <c r="AI7" s="78"/>
      <c r="AJ7" s="78"/>
      <c r="AK7" s="79"/>
      <c r="AL7" s="79"/>
      <c r="AM7" s="79"/>
      <c r="AN7" s="79"/>
      <c r="AO7" s="79"/>
    </row>
    <row r="8" spans="2:42" ht="18" customHeight="1">
      <c r="B8" s="25" t="s">
        <v>10</v>
      </c>
      <c r="C8" s="25"/>
      <c r="D8" s="89" t="s">
        <v>40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6"/>
      <c r="R8" s="22"/>
      <c r="S8" s="22"/>
      <c r="T8" s="22"/>
      <c r="W8" s="80" t="s">
        <v>32</v>
      </c>
      <c r="X8" s="80"/>
      <c r="Y8" s="89" t="s">
        <v>38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25"/>
      <c r="AM8" s="26"/>
      <c r="AN8" s="26"/>
      <c r="AO8" s="26"/>
      <c r="AP8" s="28"/>
    </row>
    <row r="10" spans="2:41" s="6" customFormat="1" ht="13.5" customHeight="1">
      <c r="B10" s="73" t="s">
        <v>9</v>
      </c>
      <c r="C10" s="73"/>
      <c r="D10" s="73"/>
      <c r="E10" s="73"/>
      <c r="F10" s="73"/>
      <c r="G10" s="73"/>
      <c r="H10" s="73"/>
      <c r="I10" s="3" t="s">
        <v>0</v>
      </c>
      <c r="J10" s="71" t="s">
        <v>1</v>
      </c>
      <c r="K10" s="71"/>
      <c r="L10" s="71" t="s">
        <v>3</v>
      </c>
      <c r="M10" s="71"/>
      <c r="N10" s="71" t="s">
        <v>8</v>
      </c>
      <c r="O10" s="71"/>
      <c r="P10" s="3" t="s">
        <v>2</v>
      </c>
      <c r="Q10" s="72"/>
      <c r="R10" s="72"/>
      <c r="S10" s="72"/>
      <c r="T10" s="72"/>
      <c r="W10" s="73" t="s">
        <v>9</v>
      </c>
      <c r="X10" s="73"/>
      <c r="Y10" s="73"/>
      <c r="Z10" s="73"/>
      <c r="AA10" s="73"/>
      <c r="AB10" s="73"/>
      <c r="AC10" s="73"/>
      <c r="AD10" s="3" t="s">
        <v>0</v>
      </c>
      <c r="AE10" s="71" t="s">
        <v>1</v>
      </c>
      <c r="AF10" s="71"/>
      <c r="AG10" s="71" t="s">
        <v>3</v>
      </c>
      <c r="AH10" s="71"/>
      <c r="AI10" s="71" t="s">
        <v>8</v>
      </c>
      <c r="AJ10" s="71"/>
      <c r="AK10" s="3" t="s">
        <v>2</v>
      </c>
      <c r="AL10" s="72"/>
      <c r="AM10" s="72"/>
      <c r="AN10" s="72"/>
      <c r="AO10" s="72"/>
    </row>
    <row r="11" spans="2:44" ht="13.5" customHeight="1">
      <c r="B11" s="68" t="s">
        <v>43</v>
      </c>
      <c r="C11" s="69"/>
      <c r="D11" s="69"/>
      <c r="E11" s="69"/>
      <c r="F11" s="69"/>
      <c r="G11" s="69"/>
      <c r="H11" s="16" t="s">
        <v>44</v>
      </c>
      <c r="I11" s="15">
        <v>3</v>
      </c>
      <c r="J11" s="70">
        <v>93</v>
      </c>
      <c r="K11" s="70"/>
      <c r="L11" s="58">
        <f>N11-J11</f>
        <v>51</v>
      </c>
      <c r="M11" s="58"/>
      <c r="N11" s="64">
        <v>144</v>
      </c>
      <c r="O11" s="64"/>
      <c r="P11" s="11"/>
      <c r="Q11" s="59"/>
      <c r="R11" s="59"/>
      <c r="S11" s="47"/>
      <c r="T11" s="47"/>
      <c r="W11" s="68" t="s">
        <v>46</v>
      </c>
      <c r="X11" s="69"/>
      <c r="Y11" s="69"/>
      <c r="Z11" s="69"/>
      <c r="AA11" s="69"/>
      <c r="AB11" s="69"/>
      <c r="AC11" s="16" t="s">
        <v>45</v>
      </c>
      <c r="AD11" s="15">
        <v>4</v>
      </c>
      <c r="AE11" s="64">
        <v>92</v>
      </c>
      <c r="AF11" s="64"/>
      <c r="AG11" s="58">
        <f>AI11-AE11</f>
        <v>50</v>
      </c>
      <c r="AH11" s="58"/>
      <c r="AI11" s="64">
        <v>142</v>
      </c>
      <c r="AJ11" s="64"/>
      <c r="AK11" s="11"/>
      <c r="AL11" s="59"/>
      <c r="AM11" s="59"/>
      <c r="AN11" s="47"/>
      <c r="AO11" s="47"/>
      <c r="AR11" s="8"/>
    </row>
    <row r="12" spans="2:41" ht="13.5" customHeight="1">
      <c r="B12" s="68"/>
      <c r="C12" s="69"/>
      <c r="D12" s="69"/>
      <c r="E12" s="69"/>
      <c r="F12" s="69"/>
      <c r="G12" s="69"/>
      <c r="H12" s="16"/>
      <c r="I12" s="15">
        <v>4</v>
      </c>
      <c r="J12" s="70">
        <v>97</v>
      </c>
      <c r="K12" s="70"/>
      <c r="L12" s="58">
        <f>N12-J12</f>
        <v>45</v>
      </c>
      <c r="M12" s="58"/>
      <c r="N12" s="64">
        <v>142</v>
      </c>
      <c r="O12" s="64"/>
      <c r="P12" s="11">
        <v>2</v>
      </c>
      <c r="Q12" s="59"/>
      <c r="R12" s="59"/>
      <c r="S12" s="47"/>
      <c r="T12" s="47"/>
      <c r="W12" s="68" t="s">
        <v>47</v>
      </c>
      <c r="X12" s="69"/>
      <c r="Y12" s="69"/>
      <c r="Z12" s="69"/>
      <c r="AA12" s="69"/>
      <c r="AB12" s="69"/>
      <c r="AC12" s="16"/>
      <c r="AD12" s="15">
        <v>3</v>
      </c>
      <c r="AE12" s="64">
        <v>85</v>
      </c>
      <c r="AF12" s="64"/>
      <c r="AG12" s="58">
        <f>AI12-AE12</f>
        <v>36</v>
      </c>
      <c r="AH12" s="58"/>
      <c r="AI12" s="64">
        <v>121</v>
      </c>
      <c r="AJ12" s="64"/>
      <c r="AK12" s="11">
        <v>2</v>
      </c>
      <c r="AL12" s="59"/>
      <c r="AM12" s="59"/>
      <c r="AN12" s="47"/>
      <c r="AO12" s="47"/>
    </row>
    <row r="13" spans="2:41" ht="13.5" customHeight="1">
      <c r="B13" s="68">
        <f>IF(H13="","",LOOKUP(H13,'[1]Grupni spisak'!$C$1:$C$1000,'[1]Grupni spisak'!$B$1:$B$1000))</f>
      </c>
      <c r="C13" s="69"/>
      <c r="D13" s="69"/>
      <c r="E13" s="69"/>
      <c r="F13" s="69"/>
      <c r="G13" s="69"/>
      <c r="H13" s="16"/>
      <c r="I13" s="15">
        <v>2</v>
      </c>
      <c r="J13" s="70">
        <v>89</v>
      </c>
      <c r="K13" s="70"/>
      <c r="L13" s="58">
        <f>N13-J13</f>
        <v>51</v>
      </c>
      <c r="M13" s="58"/>
      <c r="N13" s="64">
        <v>140</v>
      </c>
      <c r="O13" s="64"/>
      <c r="P13" s="11">
        <v>2</v>
      </c>
      <c r="Q13" s="59"/>
      <c r="R13" s="59"/>
      <c r="S13" s="47"/>
      <c r="T13" s="47"/>
      <c r="W13" s="68">
        <f>IF(AC13="","",LOOKUP(AC13,'[1]Grupni spisak'!$C$1:$C$1000,'[1]Grupni spisak'!$B$1:$B$1000))</f>
      </c>
      <c r="X13" s="69"/>
      <c r="Y13" s="69"/>
      <c r="Z13" s="69"/>
      <c r="AA13" s="69"/>
      <c r="AB13" s="69"/>
      <c r="AC13" s="16"/>
      <c r="AD13" s="15">
        <v>1</v>
      </c>
      <c r="AE13" s="64">
        <v>96</v>
      </c>
      <c r="AF13" s="64"/>
      <c r="AG13" s="58">
        <f>AI13-AE13</f>
        <v>50</v>
      </c>
      <c r="AH13" s="58"/>
      <c r="AI13" s="64">
        <v>146</v>
      </c>
      <c r="AJ13" s="64"/>
      <c r="AK13" s="11">
        <v>2</v>
      </c>
      <c r="AL13" s="59"/>
      <c r="AM13" s="59"/>
      <c r="AN13" s="47"/>
      <c r="AO13" s="47"/>
    </row>
    <row r="14" spans="2:41" ht="13.5" customHeight="1">
      <c r="B14" s="68">
        <f>IF(H14="","",LOOKUP(H14,'[1]Grupni spisak'!$C$1:$C$1000,'[1]Grupni spisak'!$B$1:$B$1000))</f>
      </c>
      <c r="C14" s="69"/>
      <c r="D14" s="69"/>
      <c r="E14" s="69"/>
      <c r="F14" s="69"/>
      <c r="G14" s="69"/>
      <c r="H14" s="17"/>
      <c r="I14" s="15">
        <v>1</v>
      </c>
      <c r="J14" s="70">
        <v>89</v>
      </c>
      <c r="K14" s="70"/>
      <c r="L14" s="58">
        <f>N14-J14</f>
        <v>42</v>
      </c>
      <c r="M14" s="58"/>
      <c r="N14" s="64">
        <v>131</v>
      </c>
      <c r="O14" s="64"/>
      <c r="P14" s="11">
        <v>2</v>
      </c>
      <c r="Q14" s="59"/>
      <c r="R14" s="59"/>
      <c r="S14" s="47"/>
      <c r="T14" s="47"/>
      <c r="W14" s="68">
        <f>IF(AC14="","",LOOKUP(AC14,'[1]Grupni spisak'!$C$1:$C$1000,'[1]Grupni spisak'!$B$1:$B$1000))</f>
      </c>
      <c r="X14" s="69"/>
      <c r="Y14" s="69"/>
      <c r="Z14" s="69"/>
      <c r="AA14" s="69"/>
      <c r="AB14" s="69"/>
      <c r="AC14" s="17"/>
      <c r="AD14" s="15">
        <v>2</v>
      </c>
      <c r="AE14" s="64">
        <v>86</v>
      </c>
      <c r="AF14" s="64"/>
      <c r="AG14" s="58">
        <f>AI14-AE14</f>
        <v>57</v>
      </c>
      <c r="AH14" s="58"/>
      <c r="AI14" s="64">
        <v>143</v>
      </c>
      <c r="AJ14" s="64"/>
      <c r="AK14" s="11"/>
      <c r="AL14" s="59"/>
      <c r="AM14" s="59"/>
      <c r="AN14" s="47"/>
      <c r="AO14" s="47"/>
    </row>
    <row r="15" spans="2:41" ht="13.5" customHeight="1">
      <c r="B15" s="65" t="s">
        <v>4</v>
      </c>
      <c r="C15" s="66"/>
      <c r="D15" s="66"/>
      <c r="E15" s="66"/>
      <c r="F15" s="66"/>
      <c r="G15" s="66"/>
      <c r="H15" s="66"/>
      <c r="I15" s="67"/>
      <c r="J15" s="62">
        <f>SUM(J11:K14)</f>
        <v>368</v>
      </c>
      <c r="K15" s="62"/>
      <c r="L15" s="58">
        <f>SUM(L11:M14)</f>
        <v>189</v>
      </c>
      <c r="M15" s="62"/>
      <c r="N15" s="63">
        <f>SUM(N11:O14)</f>
        <v>557</v>
      </c>
      <c r="O15" s="63"/>
      <c r="P15" s="12">
        <f>SUM(P11:P14)</f>
        <v>6</v>
      </c>
      <c r="Q15" s="59"/>
      <c r="R15" s="59"/>
      <c r="S15" s="47"/>
      <c r="T15" s="47"/>
      <c r="W15" s="65" t="s">
        <v>4</v>
      </c>
      <c r="X15" s="66"/>
      <c r="Y15" s="66"/>
      <c r="Z15" s="66"/>
      <c r="AA15" s="66"/>
      <c r="AB15" s="66"/>
      <c r="AC15" s="66"/>
      <c r="AD15" s="67"/>
      <c r="AE15" s="62">
        <f>SUM(AE11:AF14)</f>
        <v>359</v>
      </c>
      <c r="AF15" s="62"/>
      <c r="AG15" s="62">
        <f>SUM(AG11:AH14)</f>
        <v>193</v>
      </c>
      <c r="AH15" s="62"/>
      <c r="AI15" s="90">
        <f>SUM(AI11:AJ14)</f>
        <v>552</v>
      </c>
      <c r="AJ15" s="63"/>
      <c r="AK15" s="36">
        <f>SUM(AK11:AK14)</f>
        <v>4</v>
      </c>
      <c r="AL15" s="59"/>
      <c r="AM15" s="59"/>
      <c r="AN15" s="47"/>
      <c r="AO15" s="47"/>
    </row>
    <row r="16" ht="13.5" customHeight="1"/>
    <row r="17" spans="2:41" s="6" customFormat="1" ht="13.5" customHeight="1">
      <c r="B17" s="73" t="s">
        <v>9</v>
      </c>
      <c r="C17" s="73"/>
      <c r="D17" s="73"/>
      <c r="E17" s="73"/>
      <c r="F17" s="73"/>
      <c r="G17" s="73"/>
      <c r="H17" s="73"/>
      <c r="I17" s="3" t="s">
        <v>0</v>
      </c>
      <c r="J17" s="71" t="s">
        <v>1</v>
      </c>
      <c r="K17" s="71"/>
      <c r="L17" s="71" t="s">
        <v>3</v>
      </c>
      <c r="M17" s="71"/>
      <c r="N17" s="71" t="s">
        <v>8</v>
      </c>
      <c r="O17" s="71"/>
      <c r="P17" s="3" t="s">
        <v>2</v>
      </c>
      <c r="Q17" s="72"/>
      <c r="R17" s="72"/>
      <c r="S17" s="72"/>
      <c r="T17" s="72"/>
      <c r="W17" s="73" t="s">
        <v>9</v>
      </c>
      <c r="X17" s="73"/>
      <c r="Y17" s="73"/>
      <c r="Z17" s="73"/>
      <c r="AA17" s="73"/>
      <c r="AB17" s="73"/>
      <c r="AC17" s="73"/>
      <c r="AD17" s="3" t="s">
        <v>0</v>
      </c>
      <c r="AE17" s="71" t="s">
        <v>1</v>
      </c>
      <c r="AF17" s="71"/>
      <c r="AG17" s="71" t="s">
        <v>3</v>
      </c>
      <c r="AH17" s="71"/>
      <c r="AI17" s="71" t="s">
        <v>8</v>
      </c>
      <c r="AJ17" s="71"/>
      <c r="AK17" s="3" t="s">
        <v>2</v>
      </c>
      <c r="AL17" s="72"/>
      <c r="AM17" s="72"/>
      <c r="AN17" s="72"/>
      <c r="AO17" s="72"/>
    </row>
    <row r="18" spans="2:41" ht="13.5" customHeight="1">
      <c r="B18" s="68" t="s">
        <v>55</v>
      </c>
      <c r="C18" s="69"/>
      <c r="D18" s="69"/>
      <c r="E18" s="69"/>
      <c r="F18" s="69"/>
      <c r="G18" s="69"/>
      <c r="H18" s="16" t="s">
        <v>54</v>
      </c>
      <c r="I18" s="15">
        <v>3</v>
      </c>
      <c r="J18" s="70">
        <v>90</v>
      </c>
      <c r="K18" s="70"/>
      <c r="L18" s="58">
        <f>N18-J18</f>
        <v>50</v>
      </c>
      <c r="M18" s="58"/>
      <c r="N18" s="64">
        <v>140</v>
      </c>
      <c r="O18" s="64"/>
      <c r="P18" s="11">
        <v>1</v>
      </c>
      <c r="Q18" s="59"/>
      <c r="R18" s="59"/>
      <c r="S18" s="47"/>
      <c r="T18" s="47"/>
      <c r="W18" s="68" t="s">
        <v>56</v>
      </c>
      <c r="X18" s="69"/>
      <c r="Y18" s="69"/>
      <c r="Z18" s="69"/>
      <c r="AA18" s="69"/>
      <c r="AB18" s="69"/>
      <c r="AC18" s="16" t="s">
        <v>57</v>
      </c>
      <c r="AD18" s="15">
        <v>4</v>
      </c>
      <c r="AE18" s="64">
        <v>94</v>
      </c>
      <c r="AF18" s="64"/>
      <c r="AG18" s="58">
        <f>AI18-AE18</f>
        <v>30</v>
      </c>
      <c r="AH18" s="58"/>
      <c r="AI18" s="64">
        <v>124</v>
      </c>
      <c r="AJ18" s="64"/>
      <c r="AK18" s="11">
        <v>2</v>
      </c>
      <c r="AL18" s="59"/>
      <c r="AM18" s="59"/>
      <c r="AN18" s="47"/>
      <c r="AO18" s="47"/>
    </row>
    <row r="19" spans="2:41" ht="13.5" customHeight="1">
      <c r="B19" s="68"/>
      <c r="C19" s="69"/>
      <c r="D19" s="69"/>
      <c r="E19" s="69"/>
      <c r="F19" s="69"/>
      <c r="G19" s="69"/>
      <c r="H19" s="16"/>
      <c r="I19" s="15">
        <v>4</v>
      </c>
      <c r="J19" s="70">
        <v>78</v>
      </c>
      <c r="K19" s="70"/>
      <c r="L19" s="58">
        <f>N19-J19</f>
        <v>44</v>
      </c>
      <c r="M19" s="58"/>
      <c r="N19" s="64">
        <v>122</v>
      </c>
      <c r="O19" s="64"/>
      <c r="P19" s="11">
        <v>1</v>
      </c>
      <c r="Q19" s="59"/>
      <c r="R19" s="59"/>
      <c r="S19" s="47"/>
      <c r="T19" s="47"/>
      <c r="W19" s="68"/>
      <c r="X19" s="69"/>
      <c r="Y19" s="69"/>
      <c r="Z19" s="69"/>
      <c r="AA19" s="69"/>
      <c r="AB19" s="69"/>
      <c r="AC19" s="16"/>
      <c r="AD19" s="15">
        <v>3</v>
      </c>
      <c r="AE19" s="64">
        <v>91</v>
      </c>
      <c r="AF19" s="64"/>
      <c r="AG19" s="58">
        <f>AI19-AE19</f>
        <v>54</v>
      </c>
      <c r="AH19" s="58"/>
      <c r="AI19" s="64">
        <v>145</v>
      </c>
      <c r="AJ19" s="64"/>
      <c r="AK19" s="11"/>
      <c r="AL19" s="59"/>
      <c r="AM19" s="59"/>
      <c r="AN19" s="47"/>
      <c r="AO19" s="47"/>
    </row>
    <row r="20" spans="2:41" ht="13.5" customHeight="1">
      <c r="B20" s="68"/>
      <c r="C20" s="69"/>
      <c r="D20" s="69"/>
      <c r="E20" s="69"/>
      <c r="F20" s="69"/>
      <c r="G20" s="69"/>
      <c r="H20" s="16"/>
      <c r="I20" s="15">
        <v>2</v>
      </c>
      <c r="J20" s="70">
        <v>92</v>
      </c>
      <c r="K20" s="70"/>
      <c r="L20" s="58">
        <f>N20-J20</f>
        <v>54</v>
      </c>
      <c r="M20" s="58"/>
      <c r="N20" s="64">
        <v>146</v>
      </c>
      <c r="O20" s="64"/>
      <c r="P20" s="11"/>
      <c r="Q20" s="59"/>
      <c r="R20" s="59"/>
      <c r="S20" s="47"/>
      <c r="T20" s="47"/>
      <c r="W20" s="68">
        <f>IF(AC20="","",LOOKUP(AC20,'[1]Grupni spisak'!$C$1:$C$1000,'[1]Grupni spisak'!$B$1:$B$1000))</f>
      </c>
      <c r="X20" s="69"/>
      <c r="Y20" s="69"/>
      <c r="Z20" s="69"/>
      <c r="AA20" s="69"/>
      <c r="AB20" s="69"/>
      <c r="AC20" s="16"/>
      <c r="AD20" s="15">
        <v>1</v>
      </c>
      <c r="AE20" s="64">
        <v>84</v>
      </c>
      <c r="AF20" s="64"/>
      <c r="AG20" s="58">
        <f>AI20-AE20</f>
        <v>44</v>
      </c>
      <c r="AH20" s="58"/>
      <c r="AI20" s="64">
        <v>128</v>
      </c>
      <c r="AJ20" s="64"/>
      <c r="AK20" s="11">
        <v>1</v>
      </c>
      <c r="AL20" s="59"/>
      <c r="AM20" s="59"/>
      <c r="AN20" s="47"/>
      <c r="AO20" s="47"/>
    </row>
    <row r="21" spans="2:41" ht="13.5" customHeight="1">
      <c r="B21" s="68"/>
      <c r="C21" s="69"/>
      <c r="D21" s="69"/>
      <c r="E21" s="69"/>
      <c r="F21" s="69"/>
      <c r="G21" s="69"/>
      <c r="H21" s="17"/>
      <c r="I21" s="15">
        <v>1</v>
      </c>
      <c r="J21" s="70">
        <v>104</v>
      </c>
      <c r="K21" s="70"/>
      <c r="L21" s="58">
        <f>N21-J21</f>
        <v>62</v>
      </c>
      <c r="M21" s="58"/>
      <c r="N21" s="64">
        <v>166</v>
      </c>
      <c r="O21" s="64"/>
      <c r="P21" s="11"/>
      <c r="Q21" s="59"/>
      <c r="R21" s="59"/>
      <c r="S21" s="47"/>
      <c r="T21" s="47"/>
      <c r="W21" s="68">
        <f>IF(AC21="","",LOOKUP(AC21,'[1]Grupni spisak'!$C$1:$C$1000,'[1]Grupni spisak'!$B$1:$B$1000))</f>
      </c>
      <c r="X21" s="69"/>
      <c r="Y21" s="69"/>
      <c r="Z21" s="69"/>
      <c r="AA21" s="69"/>
      <c r="AB21" s="69"/>
      <c r="AC21" s="17"/>
      <c r="AD21" s="15">
        <v>2</v>
      </c>
      <c r="AE21" s="64">
        <v>86</v>
      </c>
      <c r="AF21" s="64"/>
      <c r="AG21" s="58">
        <f>AI21-AE21</f>
        <v>44</v>
      </c>
      <c r="AH21" s="58"/>
      <c r="AI21" s="64">
        <v>130</v>
      </c>
      <c r="AJ21" s="64"/>
      <c r="AK21" s="11">
        <v>2</v>
      </c>
      <c r="AL21" s="59"/>
      <c r="AM21" s="59"/>
      <c r="AN21" s="47"/>
      <c r="AO21" s="47"/>
    </row>
    <row r="22" spans="2:41" ht="13.5" customHeight="1">
      <c r="B22" s="65" t="s">
        <v>4</v>
      </c>
      <c r="C22" s="66"/>
      <c r="D22" s="66"/>
      <c r="E22" s="66"/>
      <c r="F22" s="66"/>
      <c r="G22" s="66"/>
      <c r="H22" s="66"/>
      <c r="I22" s="67"/>
      <c r="J22" s="62">
        <f>SUM(J18:K21)</f>
        <v>364</v>
      </c>
      <c r="K22" s="62"/>
      <c r="L22" s="62">
        <f>SUM(L18:M21)</f>
        <v>210</v>
      </c>
      <c r="M22" s="62"/>
      <c r="N22" s="63">
        <f>SUM(N18:O21)</f>
        <v>574</v>
      </c>
      <c r="O22" s="63"/>
      <c r="P22" s="12">
        <f>SUM(P18:P21)</f>
        <v>2</v>
      </c>
      <c r="Q22" s="59"/>
      <c r="R22" s="59"/>
      <c r="S22" s="47"/>
      <c r="T22" s="47"/>
      <c r="W22" s="65" t="s">
        <v>4</v>
      </c>
      <c r="X22" s="66"/>
      <c r="Y22" s="66"/>
      <c r="Z22" s="66"/>
      <c r="AA22" s="66"/>
      <c r="AB22" s="66"/>
      <c r="AC22" s="66"/>
      <c r="AD22" s="67"/>
      <c r="AE22" s="62">
        <f>SUM(AE18:AF21)</f>
        <v>355</v>
      </c>
      <c r="AF22" s="62"/>
      <c r="AG22" s="62">
        <f>SUM(AG18:AH21)</f>
        <v>172</v>
      </c>
      <c r="AH22" s="62"/>
      <c r="AI22" s="63">
        <f>SUM(AI18:AJ21)</f>
        <v>527</v>
      </c>
      <c r="AJ22" s="63"/>
      <c r="AK22" s="12">
        <f>SUM(AK18:AK21)</f>
        <v>5</v>
      </c>
      <c r="AL22" s="59"/>
      <c r="AM22" s="59"/>
      <c r="AN22" s="47"/>
      <c r="AO22" s="47"/>
    </row>
    <row r="23" ht="13.5" customHeight="1"/>
    <row r="24" spans="2:41" s="6" customFormat="1" ht="13.5" customHeight="1">
      <c r="B24" s="73" t="s">
        <v>9</v>
      </c>
      <c r="C24" s="73"/>
      <c r="D24" s="73"/>
      <c r="E24" s="73"/>
      <c r="F24" s="73"/>
      <c r="G24" s="73"/>
      <c r="H24" s="73"/>
      <c r="I24" s="3" t="s">
        <v>0</v>
      </c>
      <c r="J24" s="71" t="s">
        <v>1</v>
      </c>
      <c r="K24" s="71"/>
      <c r="L24" s="71" t="s">
        <v>3</v>
      </c>
      <c r="M24" s="71"/>
      <c r="N24" s="71" t="s">
        <v>8</v>
      </c>
      <c r="O24" s="71"/>
      <c r="P24" s="3" t="s">
        <v>2</v>
      </c>
      <c r="Q24" s="72"/>
      <c r="R24" s="72"/>
      <c r="S24" s="72"/>
      <c r="T24" s="72"/>
      <c r="W24" s="73" t="s">
        <v>9</v>
      </c>
      <c r="X24" s="73"/>
      <c r="Y24" s="73"/>
      <c r="Z24" s="73"/>
      <c r="AA24" s="73"/>
      <c r="AB24" s="73"/>
      <c r="AC24" s="73"/>
      <c r="AD24" s="3" t="s">
        <v>0</v>
      </c>
      <c r="AE24" s="71" t="s">
        <v>1</v>
      </c>
      <c r="AF24" s="71"/>
      <c r="AG24" s="71" t="s">
        <v>3</v>
      </c>
      <c r="AH24" s="71"/>
      <c r="AI24" s="71" t="s">
        <v>8</v>
      </c>
      <c r="AJ24" s="71"/>
      <c r="AK24" s="3" t="s">
        <v>2</v>
      </c>
      <c r="AL24" s="72"/>
      <c r="AM24" s="72"/>
      <c r="AN24" s="72"/>
      <c r="AO24" s="72"/>
    </row>
    <row r="25" spans="2:41" ht="13.5" customHeight="1">
      <c r="B25" s="68" t="s">
        <v>62</v>
      </c>
      <c r="C25" s="69"/>
      <c r="D25" s="69"/>
      <c r="E25" s="69"/>
      <c r="F25" s="69"/>
      <c r="G25" s="69"/>
      <c r="H25" s="16" t="s">
        <v>63</v>
      </c>
      <c r="I25" s="15">
        <v>3</v>
      </c>
      <c r="J25" s="70">
        <v>97</v>
      </c>
      <c r="K25" s="70"/>
      <c r="L25" s="58">
        <f>N25-J25</f>
        <v>51</v>
      </c>
      <c r="M25" s="58"/>
      <c r="N25" s="64">
        <v>148</v>
      </c>
      <c r="O25" s="64"/>
      <c r="P25" s="11">
        <v>1</v>
      </c>
      <c r="Q25" s="59"/>
      <c r="R25" s="59"/>
      <c r="S25" s="47"/>
      <c r="T25" s="47"/>
      <c r="W25" s="68" t="s">
        <v>64</v>
      </c>
      <c r="X25" s="69"/>
      <c r="Y25" s="69"/>
      <c r="Z25" s="69"/>
      <c r="AA25" s="69"/>
      <c r="AB25" s="69"/>
      <c r="AC25" s="16" t="s">
        <v>65</v>
      </c>
      <c r="AD25" s="15">
        <v>4</v>
      </c>
      <c r="AE25" s="64">
        <v>95</v>
      </c>
      <c r="AF25" s="64"/>
      <c r="AG25" s="58">
        <f>AI25-AE25</f>
        <v>52</v>
      </c>
      <c r="AH25" s="58"/>
      <c r="AI25" s="64">
        <v>147</v>
      </c>
      <c r="AJ25" s="64"/>
      <c r="AK25" s="11"/>
      <c r="AL25" s="59"/>
      <c r="AM25" s="59"/>
      <c r="AN25" s="47"/>
      <c r="AO25" s="47"/>
    </row>
    <row r="26" spans="2:41" ht="13.5" customHeight="1">
      <c r="B26" s="68"/>
      <c r="C26" s="69"/>
      <c r="D26" s="69"/>
      <c r="E26" s="69"/>
      <c r="F26" s="69"/>
      <c r="G26" s="69"/>
      <c r="H26" s="16"/>
      <c r="I26" s="15">
        <v>4</v>
      </c>
      <c r="J26" s="70">
        <v>88</v>
      </c>
      <c r="K26" s="70"/>
      <c r="L26" s="58">
        <f>N26-J26</f>
        <v>35</v>
      </c>
      <c r="M26" s="58"/>
      <c r="N26" s="64">
        <v>123</v>
      </c>
      <c r="O26" s="64"/>
      <c r="P26" s="11"/>
      <c r="Q26" s="59"/>
      <c r="R26" s="59"/>
      <c r="S26" s="47"/>
      <c r="T26" s="47"/>
      <c r="W26" s="68"/>
      <c r="X26" s="69"/>
      <c r="Y26" s="69"/>
      <c r="Z26" s="69"/>
      <c r="AA26" s="69"/>
      <c r="AB26" s="69"/>
      <c r="AC26" s="16"/>
      <c r="AD26" s="15">
        <v>3</v>
      </c>
      <c r="AE26" s="64">
        <v>95</v>
      </c>
      <c r="AF26" s="64"/>
      <c r="AG26" s="58">
        <f>AI26-AE26</f>
        <v>36</v>
      </c>
      <c r="AH26" s="58"/>
      <c r="AI26" s="64">
        <v>131</v>
      </c>
      <c r="AJ26" s="64"/>
      <c r="AK26" s="11">
        <v>1</v>
      </c>
      <c r="AL26" s="59"/>
      <c r="AM26" s="59"/>
      <c r="AN26" s="47"/>
      <c r="AO26" s="47"/>
    </row>
    <row r="27" spans="2:41" ht="13.5" customHeight="1">
      <c r="B27" s="68">
        <f>IF(H27="","",LOOKUP(H27,'[1]Grupni spisak'!$C$1:$C$1000,'[1]Grupni spisak'!$B$1:$B$1000))</f>
      </c>
      <c r="C27" s="69"/>
      <c r="D27" s="69"/>
      <c r="E27" s="69"/>
      <c r="F27" s="69"/>
      <c r="G27" s="69"/>
      <c r="H27" s="16"/>
      <c r="I27" s="15">
        <v>2</v>
      </c>
      <c r="J27" s="70">
        <v>83</v>
      </c>
      <c r="K27" s="70"/>
      <c r="L27" s="58">
        <f>N27-J27</f>
        <v>44</v>
      </c>
      <c r="M27" s="58"/>
      <c r="N27" s="64">
        <v>127</v>
      </c>
      <c r="O27" s="64"/>
      <c r="P27" s="11">
        <v>2</v>
      </c>
      <c r="Q27" s="59"/>
      <c r="R27" s="59"/>
      <c r="S27" s="47"/>
      <c r="T27" s="47"/>
      <c r="W27" s="68">
        <f>IF(AC27="","",LOOKUP(AC27,'[1]Grupni spisak'!$C$1:$C$1000,'[1]Grupni spisak'!$B$1:$B$1000))</f>
      </c>
      <c r="X27" s="69"/>
      <c r="Y27" s="69"/>
      <c r="Z27" s="69"/>
      <c r="AA27" s="69"/>
      <c r="AB27" s="69"/>
      <c r="AC27" s="16"/>
      <c r="AD27" s="15">
        <v>1</v>
      </c>
      <c r="AE27" s="64">
        <v>100</v>
      </c>
      <c r="AF27" s="64"/>
      <c r="AG27" s="58">
        <f>AI27-AE27</f>
        <v>54</v>
      </c>
      <c r="AH27" s="58"/>
      <c r="AI27" s="64">
        <v>154</v>
      </c>
      <c r="AJ27" s="64"/>
      <c r="AK27" s="11">
        <v>1</v>
      </c>
      <c r="AL27" s="59"/>
      <c r="AM27" s="59"/>
      <c r="AN27" s="47"/>
      <c r="AO27" s="47"/>
    </row>
    <row r="28" spans="2:41" ht="13.5" customHeight="1">
      <c r="B28" s="68">
        <f>IF(H28="","",LOOKUP(H28,'[1]Grupni spisak'!$C$1:$C$1000,'[1]Grupni spisak'!$B$1:$B$1000))</f>
      </c>
      <c r="C28" s="69"/>
      <c r="D28" s="69"/>
      <c r="E28" s="69"/>
      <c r="F28" s="69"/>
      <c r="G28" s="69"/>
      <c r="H28" s="17"/>
      <c r="I28" s="15">
        <v>1</v>
      </c>
      <c r="J28" s="70">
        <v>98</v>
      </c>
      <c r="K28" s="70"/>
      <c r="L28" s="58">
        <f>N28-J28</f>
        <v>54</v>
      </c>
      <c r="M28" s="58"/>
      <c r="N28" s="64">
        <v>152</v>
      </c>
      <c r="O28" s="64"/>
      <c r="P28" s="11"/>
      <c r="Q28" s="59"/>
      <c r="R28" s="59"/>
      <c r="S28" s="47"/>
      <c r="T28" s="47"/>
      <c r="W28" s="68">
        <f>IF(AC28="","",LOOKUP(AC28,'[1]Grupni spisak'!$C$1:$C$1000,'[1]Grupni spisak'!$B$1:$B$1000))</f>
      </c>
      <c r="X28" s="69"/>
      <c r="Y28" s="69"/>
      <c r="Z28" s="69"/>
      <c r="AA28" s="69"/>
      <c r="AB28" s="69"/>
      <c r="AC28" s="17"/>
      <c r="AD28" s="15">
        <v>2</v>
      </c>
      <c r="AE28" s="64">
        <v>98</v>
      </c>
      <c r="AF28" s="64"/>
      <c r="AG28" s="58">
        <f>AI28-AE28</f>
        <v>44</v>
      </c>
      <c r="AH28" s="58"/>
      <c r="AI28" s="64">
        <v>142</v>
      </c>
      <c r="AJ28" s="64"/>
      <c r="AK28" s="11">
        <v>2</v>
      </c>
      <c r="AL28" s="59"/>
      <c r="AM28" s="59"/>
      <c r="AN28" s="47"/>
      <c r="AO28" s="47"/>
    </row>
    <row r="29" spans="2:41" ht="13.5" customHeight="1">
      <c r="B29" s="65" t="s">
        <v>4</v>
      </c>
      <c r="C29" s="66"/>
      <c r="D29" s="66"/>
      <c r="E29" s="66"/>
      <c r="F29" s="66"/>
      <c r="G29" s="66"/>
      <c r="H29" s="66"/>
      <c r="I29" s="67"/>
      <c r="J29" s="62">
        <f>SUM(J25:K28)</f>
        <v>366</v>
      </c>
      <c r="K29" s="62"/>
      <c r="L29" s="62">
        <f>SUM(L25:M28)</f>
        <v>184</v>
      </c>
      <c r="M29" s="62"/>
      <c r="N29" s="63">
        <f>SUM(N25:O28)</f>
        <v>550</v>
      </c>
      <c r="O29" s="63"/>
      <c r="P29" s="12">
        <f>SUM(P25:P28)</f>
        <v>3</v>
      </c>
      <c r="Q29" s="59"/>
      <c r="R29" s="59"/>
      <c r="S29" s="47"/>
      <c r="T29" s="47"/>
      <c r="W29" s="65" t="s">
        <v>4</v>
      </c>
      <c r="X29" s="66"/>
      <c r="Y29" s="66"/>
      <c r="Z29" s="66"/>
      <c r="AA29" s="66"/>
      <c r="AB29" s="66"/>
      <c r="AC29" s="66"/>
      <c r="AD29" s="67"/>
      <c r="AE29" s="62">
        <f>SUM(AE25:AF28)</f>
        <v>388</v>
      </c>
      <c r="AF29" s="62"/>
      <c r="AG29" s="62">
        <f>SUM(AG25:AH28)</f>
        <v>186</v>
      </c>
      <c r="AH29" s="62"/>
      <c r="AI29" s="63">
        <f>SUM(AI25:AJ28)</f>
        <v>574</v>
      </c>
      <c r="AJ29" s="63"/>
      <c r="AK29" s="12">
        <f>SUM(AK25:AK28)</f>
        <v>4</v>
      </c>
      <c r="AL29" s="59"/>
      <c r="AM29" s="59"/>
      <c r="AN29" s="47"/>
      <c r="AO29" s="47"/>
    </row>
    <row r="30" ht="13.5" customHeight="1"/>
    <row r="31" spans="2:41" s="6" customFormat="1" ht="13.5" customHeight="1">
      <c r="B31" s="73" t="s">
        <v>9</v>
      </c>
      <c r="C31" s="73"/>
      <c r="D31" s="73"/>
      <c r="E31" s="73"/>
      <c r="F31" s="73"/>
      <c r="G31" s="73"/>
      <c r="H31" s="73"/>
      <c r="I31" s="3" t="s">
        <v>0</v>
      </c>
      <c r="J31" s="71" t="s">
        <v>1</v>
      </c>
      <c r="K31" s="71"/>
      <c r="L31" s="71" t="s">
        <v>3</v>
      </c>
      <c r="M31" s="71"/>
      <c r="N31" s="71" t="s">
        <v>8</v>
      </c>
      <c r="O31" s="71"/>
      <c r="P31" s="3" t="s">
        <v>2</v>
      </c>
      <c r="Q31" s="72"/>
      <c r="R31" s="72"/>
      <c r="S31" s="72"/>
      <c r="T31" s="72"/>
      <c r="W31" s="73" t="s">
        <v>9</v>
      </c>
      <c r="X31" s="73"/>
      <c r="Y31" s="73"/>
      <c r="Z31" s="73"/>
      <c r="AA31" s="73"/>
      <c r="AB31" s="73"/>
      <c r="AC31" s="73"/>
      <c r="AD31" s="3" t="s">
        <v>0</v>
      </c>
      <c r="AE31" s="71" t="s">
        <v>1</v>
      </c>
      <c r="AF31" s="71"/>
      <c r="AG31" s="71" t="s">
        <v>3</v>
      </c>
      <c r="AH31" s="71"/>
      <c r="AI31" s="71" t="s">
        <v>8</v>
      </c>
      <c r="AJ31" s="71"/>
      <c r="AK31" s="3" t="s">
        <v>2</v>
      </c>
      <c r="AL31" s="72"/>
      <c r="AM31" s="72"/>
      <c r="AN31" s="72"/>
      <c r="AO31" s="72"/>
    </row>
    <row r="32" spans="2:41" ht="13.5" customHeight="1">
      <c r="B32" s="68" t="s">
        <v>66</v>
      </c>
      <c r="C32" s="69"/>
      <c r="D32" s="69"/>
      <c r="E32" s="69"/>
      <c r="F32" s="69"/>
      <c r="G32" s="69"/>
      <c r="H32" s="16" t="s">
        <v>67</v>
      </c>
      <c r="I32" s="15">
        <v>3</v>
      </c>
      <c r="J32" s="70">
        <v>88</v>
      </c>
      <c r="K32" s="70"/>
      <c r="L32" s="58">
        <f>N32-J32</f>
        <v>45</v>
      </c>
      <c r="M32" s="58"/>
      <c r="N32" s="64">
        <v>133</v>
      </c>
      <c r="O32" s="64"/>
      <c r="P32" s="11"/>
      <c r="Q32" s="59"/>
      <c r="R32" s="59"/>
      <c r="S32" s="47"/>
      <c r="T32" s="47"/>
      <c r="W32" s="68" t="s">
        <v>70</v>
      </c>
      <c r="X32" s="69"/>
      <c r="Y32" s="69"/>
      <c r="Z32" s="69"/>
      <c r="AA32" s="69"/>
      <c r="AB32" s="69"/>
      <c r="AC32" s="16" t="s">
        <v>71</v>
      </c>
      <c r="AD32" s="15">
        <v>4</v>
      </c>
      <c r="AE32" s="64">
        <v>98</v>
      </c>
      <c r="AF32" s="64"/>
      <c r="AG32" s="58">
        <f>AI32-AE32</f>
        <v>45</v>
      </c>
      <c r="AH32" s="58"/>
      <c r="AI32" s="64">
        <v>143</v>
      </c>
      <c r="AJ32" s="64"/>
      <c r="AK32" s="11"/>
      <c r="AL32" s="59"/>
      <c r="AM32" s="59"/>
      <c r="AN32" s="47"/>
      <c r="AO32" s="47"/>
    </row>
    <row r="33" spans="2:41" ht="13.5" customHeight="1">
      <c r="B33" s="68"/>
      <c r="C33" s="69"/>
      <c r="D33" s="69"/>
      <c r="E33" s="69"/>
      <c r="F33" s="69"/>
      <c r="G33" s="69"/>
      <c r="H33" s="16"/>
      <c r="I33" s="15">
        <v>4</v>
      </c>
      <c r="J33" s="70">
        <v>95</v>
      </c>
      <c r="K33" s="70"/>
      <c r="L33" s="58">
        <f>N33-J33</f>
        <v>44</v>
      </c>
      <c r="M33" s="58"/>
      <c r="N33" s="64">
        <v>139</v>
      </c>
      <c r="O33" s="64"/>
      <c r="P33" s="11"/>
      <c r="Q33" s="59"/>
      <c r="R33" s="59"/>
      <c r="S33" s="47"/>
      <c r="T33" s="47"/>
      <c r="W33" s="68"/>
      <c r="X33" s="69"/>
      <c r="Y33" s="69"/>
      <c r="Z33" s="69"/>
      <c r="AA33" s="69"/>
      <c r="AB33" s="69"/>
      <c r="AC33" s="16"/>
      <c r="AD33" s="15">
        <v>3</v>
      </c>
      <c r="AE33" s="64">
        <v>92</v>
      </c>
      <c r="AF33" s="64"/>
      <c r="AG33" s="58">
        <f>AI33-AE33</f>
        <v>45</v>
      </c>
      <c r="AH33" s="58"/>
      <c r="AI33" s="64">
        <v>137</v>
      </c>
      <c r="AJ33" s="64"/>
      <c r="AK33" s="11"/>
      <c r="AL33" s="59"/>
      <c r="AM33" s="59"/>
      <c r="AN33" s="47"/>
      <c r="AO33" s="47"/>
    </row>
    <row r="34" spans="2:41" ht="13.5" customHeight="1">
      <c r="B34" s="68">
        <f>IF(H34="","",LOOKUP(H34,'[1]Grupni spisak'!$C$1:$C$1000,'[1]Grupni spisak'!$B$1:$B$1000))</f>
      </c>
      <c r="C34" s="69"/>
      <c r="D34" s="69"/>
      <c r="E34" s="69"/>
      <c r="F34" s="69"/>
      <c r="G34" s="69"/>
      <c r="H34" s="16"/>
      <c r="I34" s="15">
        <v>2</v>
      </c>
      <c r="J34" s="70">
        <v>90</v>
      </c>
      <c r="K34" s="70"/>
      <c r="L34" s="58">
        <f>N34-J34</f>
        <v>36</v>
      </c>
      <c r="M34" s="58"/>
      <c r="N34" s="64">
        <v>126</v>
      </c>
      <c r="O34" s="64"/>
      <c r="P34" s="11">
        <v>1</v>
      </c>
      <c r="Q34" s="59"/>
      <c r="R34" s="59"/>
      <c r="S34" s="47"/>
      <c r="T34" s="47"/>
      <c r="W34" s="68"/>
      <c r="X34" s="69"/>
      <c r="Y34" s="69"/>
      <c r="Z34" s="69"/>
      <c r="AA34" s="69"/>
      <c r="AB34" s="69"/>
      <c r="AC34" s="16"/>
      <c r="AD34" s="15">
        <v>1</v>
      </c>
      <c r="AE34" s="64">
        <v>99</v>
      </c>
      <c r="AF34" s="64"/>
      <c r="AG34" s="58">
        <f>AI34-AE34</f>
        <v>34</v>
      </c>
      <c r="AH34" s="58"/>
      <c r="AI34" s="64">
        <v>133</v>
      </c>
      <c r="AJ34" s="64"/>
      <c r="AK34" s="11">
        <v>2</v>
      </c>
      <c r="AL34" s="59"/>
      <c r="AM34" s="59"/>
      <c r="AN34" s="47"/>
      <c r="AO34" s="47"/>
    </row>
    <row r="35" spans="2:41" ht="13.5" customHeight="1">
      <c r="B35" s="68">
        <f>IF(H35="","",LOOKUP(H35,'[1]Grupni spisak'!$C$1:$C$1000,'[1]Grupni spisak'!$B$1:$B$1000))</f>
      </c>
      <c r="C35" s="69"/>
      <c r="D35" s="69"/>
      <c r="E35" s="69"/>
      <c r="F35" s="69"/>
      <c r="G35" s="69"/>
      <c r="H35" s="17"/>
      <c r="I35" s="15">
        <v>1</v>
      </c>
      <c r="J35" s="70">
        <v>97</v>
      </c>
      <c r="K35" s="70"/>
      <c r="L35" s="58">
        <f>N35-J35</f>
        <v>62</v>
      </c>
      <c r="M35" s="58"/>
      <c r="N35" s="64">
        <v>159</v>
      </c>
      <c r="O35" s="64"/>
      <c r="P35" s="11"/>
      <c r="Q35" s="59"/>
      <c r="R35" s="59"/>
      <c r="S35" s="47"/>
      <c r="T35" s="47"/>
      <c r="W35" s="68">
        <f>IF(AC35="","",LOOKUP(AC35,'[1]Grupni spisak'!$C$1:$C$1000,'[1]Grupni spisak'!$B$1:$B$1000))</f>
      </c>
      <c r="X35" s="69"/>
      <c r="Y35" s="69"/>
      <c r="Z35" s="69"/>
      <c r="AA35" s="69"/>
      <c r="AB35" s="69"/>
      <c r="AC35" s="17"/>
      <c r="AD35" s="15">
        <v>2</v>
      </c>
      <c r="AE35" s="64">
        <v>104</v>
      </c>
      <c r="AF35" s="64"/>
      <c r="AG35" s="58">
        <f>AI35-AE35</f>
        <v>35</v>
      </c>
      <c r="AH35" s="58"/>
      <c r="AI35" s="64">
        <v>139</v>
      </c>
      <c r="AJ35" s="64"/>
      <c r="AK35" s="11"/>
      <c r="AL35" s="59"/>
      <c r="AM35" s="59"/>
      <c r="AN35" s="47"/>
      <c r="AO35" s="47"/>
    </row>
    <row r="36" spans="2:41" ht="13.5" customHeight="1">
      <c r="B36" s="65" t="s">
        <v>4</v>
      </c>
      <c r="C36" s="66"/>
      <c r="D36" s="66"/>
      <c r="E36" s="66"/>
      <c r="F36" s="66"/>
      <c r="G36" s="66"/>
      <c r="H36" s="66"/>
      <c r="I36" s="67"/>
      <c r="J36" s="62">
        <f>SUM(J32:K35)</f>
        <v>370</v>
      </c>
      <c r="K36" s="62"/>
      <c r="L36" s="62">
        <f>SUM(L32:M35)</f>
        <v>187</v>
      </c>
      <c r="M36" s="62"/>
      <c r="N36" s="63">
        <f>SUM(N32:O35)</f>
        <v>557</v>
      </c>
      <c r="O36" s="63"/>
      <c r="P36" s="12">
        <f>SUM(P32:P35)</f>
        <v>1</v>
      </c>
      <c r="Q36" s="59"/>
      <c r="R36" s="59"/>
      <c r="S36" s="47"/>
      <c r="T36" s="47"/>
      <c r="W36" s="65" t="s">
        <v>4</v>
      </c>
      <c r="X36" s="66"/>
      <c r="Y36" s="66"/>
      <c r="Z36" s="66"/>
      <c r="AA36" s="66"/>
      <c r="AB36" s="66"/>
      <c r="AC36" s="66"/>
      <c r="AD36" s="67"/>
      <c r="AE36" s="62">
        <f>SUM(AE32:AF35)</f>
        <v>393</v>
      </c>
      <c r="AF36" s="62"/>
      <c r="AG36" s="62">
        <f>SUM(AG32:AH35)</f>
        <v>159</v>
      </c>
      <c r="AH36" s="62"/>
      <c r="AI36" s="63">
        <f>SUM(AI32:AJ35)</f>
        <v>552</v>
      </c>
      <c r="AJ36" s="63"/>
      <c r="AK36" s="12">
        <f>SUM(AK32:AK35)</f>
        <v>2</v>
      </c>
      <c r="AL36" s="59"/>
      <c r="AM36" s="59"/>
      <c r="AN36" s="47"/>
      <c r="AO36" s="47"/>
    </row>
    <row r="37" ht="13.5" customHeight="1"/>
    <row r="38" spans="2:41" s="6" customFormat="1" ht="13.5" customHeight="1">
      <c r="B38" s="73" t="s">
        <v>9</v>
      </c>
      <c r="C38" s="73"/>
      <c r="D38" s="73"/>
      <c r="E38" s="73"/>
      <c r="F38" s="73"/>
      <c r="G38" s="73"/>
      <c r="H38" s="73"/>
      <c r="I38" s="3" t="s">
        <v>0</v>
      </c>
      <c r="J38" s="71" t="s">
        <v>1</v>
      </c>
      <c r="K38" s="71"/>
      <c r="L38" s="71" t="s">
        <v>3</v>
      </c>
      <c r="M38" s="71"/>
      <c r="N38" s="71" t="s">
        <v>8</v>
      </c>
      <c r="O38" s="71"/>
      <c r="P38" s="3" t="s">
        <v>2</v>
      </c>
      <c r="Q38" s="72"/>
      <c r="R38" s="72"/>
      <c r="S38" s="72"/>
      <c r="T38" s="72"/>
      <c r="W38" s="73" t="s">
        <v>9</v>
      </c>
      <c r="X38" s="73"/>
      <c r="Y38" s="73"/>
      <c r="Z38" s="73"/>
      <c r="AA38" s="73"/>
      <c r="AB38" s="73"/>
      <c r="AC38" s="73"/>
      <c r="AD38" s="3" t="s">
        <v>0</v>
      </c>
      <c r="AE38" s="71" t="s">
        <v>1</v>
      </c>
      <c r="AF38" s="71"/>
      <c r="AG38" s="71" t="s">
        <v>3</v>
      </c>
      <c r="AH38" s="71"/>
      <c r="AI38" s="71" t="s">
        <v>8</v>
      </c>
      <c r="AJ38" s="71"/>
      <c r="AK38" s="3" t="s">
        <v>2</v>
      </c>
      <c r="AL38" s="72"/>
      <c r="AM38" s="72"/>
      <c r="AN38" s="72"/>
      <c r="AO38" s="72"/>
    </row>
    <row r="39" spans="2:41" ht="13.5" customHeight="1">
      <c r="B39" s="68" t="s">
        <v>76</v>
      </c>
      <c r="C39" s="69"/>
      <c r="D39" s="69"/>
      <c r="E39" s="69"/>
      <c r="F39" s="69"/>
      <c r="G39" s="69"/>
      <c r="H39" s="16" t="s">
        <v>77</v>
      </c>
      <c r="I39" s="15">
        <v>3</v>
      </c>
      <c r="J39" s="70">
        <v>102</v>
      </c>
      <c r="K39" s="70"/>
      <c r="L39" s="58">
        <f>N39-J39</f>
        <v>60</v>
      </c>
      <c r="M39" s="58"/>
      <c r="N39" s="64">
        <v>162</v>
      </c>
      <c r="O39" s="64"/>
      <c r="P39" s="11">
        <v>1</v>
      </c>
      <c r="Q39" s="59"/>
      <c r="R39" s="59"/>
      <c r="S39" s="47"/>
      <c r="T39" s="47"/>
      <c r="W39" s="68" t="s">
        <v>78</v>
      </c>
      <c r="X39" s="69"/>
      <c r="Y39" s="69"/>
      <c r="Z39" s="69"/>
      <c r="AA39" s="69"/>
      <c r="AB39" s="69"/>
      <c r="AC39" s="16" t="s">
        <v>79</v>
      </c>
      <c r="AD39" s="15">
        <v>4</v>
      </c>
      <c r="AE39" s="64">
        <v>88</v>
      </c>
      <c r="AF39" s="64"/>
      <c r="AG39" s="58">
        <f>AI39-AE39</f>
        <v>53</v>
      </c>
      <c r="AH39" s="58"/>
      <c r="AI39" s="64">
        <v>141</v>
      </c>
      <c r="AJ39" s="64"/>
      <c r="AK39" s="11">
        <v>1</v>
      </c>
      <c r="AL39" s="59"/>
      <c r="AM39" s="59"/>
      <c r="AN39" s="47"/>
      <c r="AO39" s="47"/>
    </row>
    <row r="40" spans="2:41" ht="13.5" customHeight="1">
      <c r="B40" s="68"/>
      <c r="C40" s="69"/>
      <c r="D40" s="69"/>
      <c r="E40" s="69"/>
      <c r="F40" s="69"/>
      <c r="G40" s="69"/>
      <c r="H40" s="16"/>
      <c r="I40" s="15">
        <v>4</v>
      </c>
      <c r="J40" s="70">
        <v>100</v>
      </c>
      <c r="K40" s="70"/>
      <c r="L40" s="58">
        <f>N40-J40</f>
        <v>58</v>
      </c>
      <c r="M40" s="58"/>
      <c r="N40" s="64">
        <v>158</v>
      </c>
      <c r="O40" s="64"/>
      <c r="P40" s="11"/>
      <c r="Q40" s="59"/>
      <c r="R40" s="59"/>
      <c r="S40" s="47"/>
      <c r="T40" s="47"/>
      <c r="W40" s="68"/>
      <c r="X40" s="69"/>
      <c r="Y40" s="69"/>
      <c r="Z40" s="69"/>
      <c r="AA40" s="69"/>
      <c r="AB40" s="69"/>
      <c r="AC40" s="16"/>
      <c r="AD40" s="15">
        <v>3</v>
      </c>
      <c r="AE40" s="64">
        <v>93</v>
      </c>
      <c r="AF40" s="64"/>
      <c r="AG40" s="58">
        <f>AI40-AE40</f>
        <v>32</v>
      </c>
      <c r="AH40" s="58"/>
      <c r="AI40" s="64">
        <v>125</v>
      </c>
      <c r="AJ40" s="64"/>
      <c r="AK40" s="11"/>
      <c r="AL40" s="59"/>
      <c r="AM40" s="59"/>
      <c r="AN40" s="47"/>
      <c r="AO40" s="47"/>
    </row>
    <row r="41" spans="2:41" ht="13.5" customHeight="1">
      <c r="B41" s="68"/>
      <c r="C41" s="69"/>
      <c r="D41" s="69"/>
      <c r="E41" s="69"/>
      <c r="F41" s="69"/>
      <c r="G41" s="69"/>
      <c r="H41" s="16"/>
      <c r="I41" s="15">
        <v>2</v>
      </c>
      <c r="J41" s="70">
        <v>97</v>
      </c>
      <c r="K41" s="70"/>
      <c r="L41" s="58">
        <f>N41-J41</f>
        <v>54</v>
      </c>
      <c r="M41" s="58"/>
      <c r="N41" s="64">
        <v>151</v>
      </c>
      <c r="O41" s="64"/>
      <c r="P41" s="11"/>
      <c r="Q41" s="59"/>
      <c r="R41" s="59"/>
      <c r="S41" s="47"/>
      <c r="T41" s="47"/>
      <c r="W41" s="68">
        <f>IF(AC41="","",LOOKUP(AC41,'[1]Grupni spisak'!$C$1:$C$1000,'[1]Grupni spisak'!$B$1:$B$1000))</f>
      </c>
      <c r="X41" s="69"/>
      <c r="Y41" s="69"/>
      <c r="Z41" s="69"/>
      <c r="AA41" s="69"/>
      <c r="AB41" s="69"/>
      <c r="AC41" s="16"/>
      <c r="AD41" s="15">
        <v>1</v>
      </c>
      <c r="AE41" s="64">
        <v>87</v>
      </c>
      <c r="AF41" s="64"/>
      <c r="AG41" s="58">
        <f>AI41-AE41</f>
        <v>36</v>
      </c>
      <c r="AH41" s="58"/>
      <c r="AI41" s="64">
        <v>123</v>
      </c>
      <c r="AJ41" s="64"/>
      <c r="AK41" s="11">
        <v>2</v>
      </c>
      <c r="AL41" s="59"/>
      <c r="AM41" s="59"/>
      <c r="AN41" s="47"/>
      <c r="AO41" s="47"/>
    </row>
    <row r="42" spans="2:41" ht="13.5" customHeight="1">
      <c r="B42" s="68">
        <f>IF(H42="","",LOOKUP(H42,'[1]Grupni spisak'!$C$1:$C$1000,'[1]Grupni spisak'!$B$1:$B$1000))</f>
      </c>
      <c r="C42" s="69"/>
      <c r="D42" s="69"/>
      <c r="E42" s="69"/>
      <c r="F42" s="69"/>
      <c r="G42" s="69"/>
      <c r="H42" s="17"/>
      <c r="I42" s="15">
        <v>1</v>
      </c>
      <c r="J42" s="70">
        <v>97</v>
      </c>
      <c r="K42" s="70"/>
      <c r="L42" s="58">
        <f>N42-J42</f>
        <v>51</v>
      </c>
      <c r="M42" s="58"/>
      <c r="N42" s="64">
        <v>148</v>
      </c>
      <c r="O42" s="64"/>
      <c r="P42" s="11"/>
      <c r="Q42" s="59"/>
      <c r="R42" s="59"/>
      <c r="S42" s="47"/>
      <c r="T42" s="47"/>
      <c r="W42" s="68" t="s">
        <v>95</v>
      </c>
      <c r="X42" s="69"/>
      <c r="Y42" s="69"/>
      <c r="Z42" s="69"/>
      <c r="AA42" s="69"/>
      <c r="AB42" s="69"/>
      <c r="AC42" s="17" t="s">
        <v>96</v>
      </c>
      <c r="AD42" s="15">
        <v>2</v>
      </c>
      <c r="AE42" s="64">
        <v>84</v>
      </c>
      <c r="AF42" s="64"/>
      <c r="AG42" s="58">
        <f>AI42-AE42</f>
        <v>32</v>
      </c>
      <c r="AH42" s="58"/>
      <c r="AI42" s="64">
        <v>116</v>
      </c>
      <c r="AJ42" s="64"/>
      <c r="AK42" s="11">
        <v>2</v>
      </c>
      <c r="AL42" s="59"/>
      <c r="AM42" s="59"/>
      <c r="AN42" s="47"/>
      <c r="AO42" s="47"/>
    </row>
    <row r="43" spans="2:41" ht="13.5" customHeight="1">
      <c r="B43" s="65" t="s">
        <v>4</v>
      </c>
      <c r="C43" s="66"/>
      <c r="D43" s="66"/>
      <c r="E43" s="66"/>
      <c r="F43" s="66"/>
      <c r="G43" s="66"/>
      <c r="H43" s="66"/>
      <c r="I43" s="67"/>
      <c r="J43" s="62">
        <f>SUM(J39:K42)</f>
        <v>396</v>
      </c>
      <c r="K43" s="62"/>
      <c r="L43" s="62">
        <f>SUM(L39:M42)</f>
        <v>223</v>
      </c>
      <c r="M43" s="62"/>
      <c r="N43" s="63">
        <f>SUM(N39:O42)</f>
        <v>619</v>
      </c>
      <c r="O43" s="63"/>
      <c r="P43" s="12">
        <f>SUM(P39:P42)</f>
        <v>1</v>
      </c>
      <c r="Q43" s="59"/>
      <c r="R43" s="59"/>
      <c r="S43" s="47"/>
      <c r="T43" s="47"/>
      <c r="W43" s="65" t="s">
        <v>4</v>
      </c>
      <c r="X43" s="66"/>
      <c r="Y43" s="66"/>
      <c r="Z43" s="66"/>
      <c r="AA43" s="66"/>
      <c r="AB43" s="66"/>
      <c r="AC43" s="66"/>
      <c r="AD43" s="67"/>
      <c r="AE43" s="62">
        <f>SUM(AE39:AF42)</f>
        <v>352</v>
      </c>
      <c r="AF43" s="62"/>
      <c r="AG43" s="62">
        <f>SUM(AG39:AH42)</f>
        <v>153</v>
      </c>
      <c r="AH43" s="62"/>
      <c r="AI43" s="63">
        <f>SUM(AI39:AJ42)</f>
        <v>505</v>
      </c>
      <c r="AJ43" s="63"/>
      <c r="AK43" s="12">
        <f>SUM(AK39:AK42)</f>
        <v>5</v>
      </c>
      <c r="AL43" s="59"/>
      <c r="AM43" s="59"/>
      <c r="AN43" s="47"/>
      <c r="AO43" s="47"/>
    </row>
    <row r="44" ht="13.5" customHeight="1"/>
    <row r="45" spans="2:41" s="6" customFormat="1" ht="13.5" customHeight="1">
      <c r="B45" s="73" t="s">
        <v>9</v>
      </c>
      <c r="C45" s="73"/>
      <c r="D45" s="73"/>
      <c r="E45" s="73"/>
      <c r="F45" s="73"/>
      <c r="G45" s="73"/>
      <c r="H45" s="73"/>
      <c r="I45" s="3" t="s">
        <v>0</v>
      </c>
      <c r="J45" s="71" t="s">
        <v>1</v>
      </c>
      <c r="K45" s="71"/>
      <c r="L45" s="71" t="s">
        <v>3</v>
      </c>
      <c r="M45" s="71"/>
      <c r="N45" s="71" t="s">
        <v>8</v>
      </c>
      <c r="O45" s="71"/>
      <c r="P45" s="3" t="s">
        <v>2</v>
      </c>
      <c r="Q45" s="72"/>
      <c r="R45" s="72"/>
      <c r="S45" s="72"/>
      <c r="T45" s="72"/>
      <c r="W45" s="73" t="s">
        <v>9</v>
      </c>
      <c r="X45" s="73"/>
      <c r="Y45" s="73"/>
      <c r="Z45" s="73"/>
      <c r="AA45" s="73"/>
      <c r="AB45" s="73"/>
      <c r="AC45" s="73"/>
      <c r="AD45" s="3" t="s">
        <v>0</v>
      </c>
      <c r="AE45" s="71" t="s">
        <v>1</v>
      </c>
      <c r="AF45" s="71"/>
      <c r="AG45" s="71" t="s">
        <v>3</v>
      </c>
      <c r="AH45" s="71"/>
      <c r="AI45" s="71" t="s">
        <v>8</v>
      </c>
      <c r="AJ45" s="71"/>
      <c r="AK45" s="3" t="s">
        <v>2</v>
      </c>
      <c r="AL45" s="72"/>
      <c r="AM45" s="72"/>
      <c r="AN45" s="72"/>
      <c r="AO45" s="72"/>
    </row>
    <row r="46" spans="2:41" ht="13.5" customHeight="1">
      <c r="B46" s="68" t="s">
        <v>90</v>
      </c>
      <c r="C46" s="69"/>
      <c r="D46" s="69"/>
      <c r="E46" s="69"/>
      <c r="F46" s="69"/>
      <c r="G46" s="69"/>
      <c r="H46" s="16" t="s">
        <v>91</v>
      </c>
      <c r="I46" s="15">
        <v>3</v>
      </c>
      <c r="J46" s="70">
        <v>86</v>
      </c>
      <c r="K46" s="70"/>
      <c r="L46" s="58">
        <f>N46-J46</f>
        <v>63</v>
      </c>
      <c r="M46" s="58"/>
      <c r="N46" s="64">
        <v>149</v>
      </c>
      <c r="O46" s="64"/>
      <c r="P46" s="11">
        <v>1</v>
      </c>
      <c r="Q46" s="59"/>
      <c r="R46" s="59"/>
      <c r="S46" s="47"/>
      <c r="T46" s="47"/>
      <c r="W46" s="68" t="s">
        <v>92</v>
      </c>
      <c r="X46" s="69"/>
      <c r="Y46" s="69"/>
      <c r="Z46" s="69"/>
      <c r="AA46" s="69"/>
      <c r="AB46" s="69"/>
      <c r="AC46" s="16" t="s">
        <v>94</v>
      </c>
      <c r="AD46" s="15">
        <v>4</v>
      </c>
      <c r="AE46" s="64">
        <v>96</v>
      </c>
      <c r="AF46" s="64"/>
      <c r="AG46" s="58">
        <f>AI46-AE46</f>
        <v>41</v>
      </c>
      <c r="AH46" s="58"/>
      <c r="AI46" s="64">
        <v>137</v>
      </c>
      <c r="AJ46" s="64"/>
      <c r="AK46" s="11"/>
      <c r="AL46" s="59"/>
      <c r="AM46" s="59"/>
      <c r="AN46" s="47"/>
      <c r="AO46" s="47"/>
    </row>
    <row r="47" spans="2:41" ht="13.5" customHeight="1">
      <c r="B47" s="68"/>
      <c r="C47" s="69"/>
      <c r="D47" s="69"/>
      <c r="E47" s="69"/>
      <c r="F47" s="69"/>
      <c r="G47" s="69"/>
      <c r="H47" s="16"/>
      <c r="I47" s="15">
        <v>4</v>
      </c>
      <c r="J47" s="70">
        <v>97</v>
      </c>
      <c r="K47" s="70"/>
      <c r="L47" s="58">
        <f>N47-J47</f>
        <v>44</v>
      </c>
      <c r="M47" s="58"/>
      <c r="N47" s="64">
        <v>141</v>
      </c>
      <c r="O47" s="64"/>
      <c r="P47" s="11">
        <v>2</v>
      </c>
      <c r="Q47" s="59"/>
      <c r="R47" s="59"/>
      <c r="S47" s="47"/>
      <c r="T47" s="47"/>
      <c r="W47" s="68" t="s">
        <v>93</v>
      </c>
      <c r="X47" s="69"/>
      <c r="Y47" s="69"/>
      <c r="Z47" s="69"/>
      <c r="AA47" s="69"/>
      <c r="AB47" s="69"/>
      <c r="AC47" s="16"/>
      <c r="AD47" s="15">
        <v>3</v>
      </c>
      <c r="AE47" s="64">
        <v>86</v>
      </c>
      <c r="AF47" s="64"/>
      <c r="AG47" s="58">
        <f>AI47-AE47</f>
        <v>43</v>
      </c>
      <c r="AH47" s="58"/>
      <c r="AI47" s="64">
        <v>129</v>
      </c>
      <c r="AJ47" s="64"/>
      <c r="AK47" s="11"/>
      <c r="AL47" s="59"/>
      <c r="AM47" s="59"/>
      <c r="AN47" s="47"/>
      <c r="AO47" s="47"/>
    </row>
    <row r="48" spans="2:41" ht="13.5" customHeight="1">
      <c r="B48" s="68">
        <f>IF(H48="","",LOOKUP(H48,'[1]Grupni spisak'!$C$1:$C$1000,'[1]Grupni spisak'!$B$1:$B$1000))</f>
      </c>
      <c r="C48" s="69"/>
      <c r="D48" s="69"/>
      <c r="E48" s="69"/>
      <c r="F48" s="69"/>
      <c r="G48" s="69"/>
      <c r="H48" s="16"/>
      <c r="I48" s="15">
        <v>2</v>
      </c>
      <c r="J48" s="70">
        <v>91</v>
      </c>
      <c r="K48" s="70"/>
      <c r="L48" s="58">
        <f>N48-J48</f>
        <v>51</v>
      </c>
      <c r="M48" s="58"/>
      <c r="N48" s="64">
        <v>142</v>
      </c>
      <c r="O48" s="64"/>
      <c r="P48" s="11">
        <v>1</v>
      </c>
      <c r="Q48" s="59"/>
      <c r="R48" s="59"/>
      <c r="S48" s="47"/>
      <c r="T48" s="47"/>
      <c r="W48" s="68">
        <f>IF(AC48="","",LOOKUP(AC48,'[1]Grupni spisak'!$C$1:$C$1000,'[1]Grupni spisak'!$B$1:$B$1000))</f>
      </c>
      <c r="X48" s="69"/>
      <c r="Y48" s="69"/>
      <c r="Z48" s="69"/>
      <c r="AA48" s="69"/>
      <c r="AB48" s="69"/>
      <c r="AC48" s="16"/>
      <c r="AD48" s="15">
        <v>1</v>
      </c>
      <c r="AE48" s="64">
        <v>84</v>
      </c>
      <c r="AF48" s="64"/>
      <c r="AG48" s="58">
        <f>AI48-AE48</f>
        <v>44</v>
      </c>
      <c r="AH48" s="58"/>
      <c r="AI48" s="64">
        <v>128</v>
      </c>
      <c r="AJ48" s="64"/>
      <c r="AK48" s="11"/>
      <c r="AL48" s="59"/>
      <c r="AM48" s="59"/>
      <c r="AN48" s="47"/>
      <c r="AO48" s="47"/>
    </row>
    <row r="49" spans="2:41" ht="13.5" customHeight="1">
      <c r="B49" s="68">
        <f>IF(H49="","",LOOKUP(H49,'[1]Grupni spisak'!$C$1:$C$1000,'[1]Grupni spisak'!$B$1:$B$1000))</f>
      </c>
      <c r="C49" s="69"/>
      <c r="D49" s="69"/>
      <c r="E49" s="69"/>
      <c r="F49" s="69"/>
      <c r="G49" s="69"/>
      <c r="H49" s="17"/>
      <c r="I49" s="15">
        <v>1</v>
      </c>
      <c r="J49" s="70">
        <v>85</v>
      </c>
      <c r="K49" s="70"/>
      <c r="L49" s="58">
        <f>N49-J49</f>
        <v>44</v>
      </c>
      <c r="M49" s="58"/>
      <c r="N49" s="64">
        <v>129</v>
      </c>
      <c r="O49" s="64"/>
      <c r="P49" s="11">
        <v>1</v>
      </c>
      <c r="Q49" s="59"/>
      <c r="R49" s="59"/>
      <c r="S49" s="47"/>
      <c r="T49" s="47"/>
      <c r="W49" s="68">
        <f>IF(AC49="","",LOOKUP(AC49,'[1]Grupni spisak'!$C$1:$C$1000,'[1]Grupni spisak'!$B$1:$B$1000))</f>
      </c>
      <c r="X49" s="69"/>
      <c r="Y49" s="69"/>
      <c r="Z49" s="69"/>
      <c r="AA49" s="69"/>
      <c r="AB49" s="69"/>
      <c r="AC49" s="17"/>
      <c r="AD49" s="15">
        <v>2</v>
      </c>
      <c r="AE49" s="64">
        <v>100</v>
      </c>
      <c r="AF49" s="64"/>
      <c r="AG49" s="58">
        <f>AI49-AE49</f>
        <v>44</v>
      </c>
      <c r="AH49" s="58"/>
      <c r="AI49" s="64">
        <v>144</v>
      </c>
      <c r="AJ49" s="64"/>
      <c r="AK49" s="11">
        <v>1</v>
      </c>
      <c r="AL49" s="59"/>
      <c r="AM49" s="59"/>
      <c r="AN49" s="47"/>
      <c r="AO49" s="47"/>
    </row>
    <row r="50" spans="2:41" ht="13.5" customHeight="1">
      <c r="B50" s="65" t="s">
        <v>4</v>
      </c>
      <c r="C50" s="66"/>
      <c r="D50" s="66"/>
      <c r="E50" s="66"/>
      <c r="F50" s="66"/>
      <c r="G50" s="66"/>
      <c r="H50" s="66"/>
      <c r="I50" s="67"/>
      <c r="J50" s="62">
        <f>SUM(J46:K49)</f>
        <v>359</v>
      </c>
      <c r="K50" s="62"/>
      <c r="L50" s="62">
        <f>SUM(L46:M49)</f>
        <v>202</v>
      </c>
      <c r="M50" s="62"/>
      <c r="N50" s="63">
        <f>SUM(N46:O49)</f>
        <v>561</v>
      </c>
      <c r="O50" s="63"/>
      <c r="P50" s="12">
        <f>SUM(P46:P49)</f>
        <v>5</v>
      </c>
      <c r="Q50" s="59"/>
      <c r="R50" s="59"/>
      <c r="S50" s="47"/>
      <c r="T50" s="47"/>
      <c r="W50" s="65" t="s">
        <v>4</v>
      </c>
      <c r="X50" s="66"/>
      <c r="Y50" s="66"/>
      <c r="Z50" s="66"/>
      <c r="AA50" s="66"/>
      <c r="AB50" s="66"/>
      <c r="AC50" s="66"/>
      <c r="AD50" s="67"/>
      <c r="AE50" s="62">
        <f>SUM(AE46:AF49)</f>
        <v>366</v>
      </c>
      <c r="AF50" s="62"/>
      <c r="AG50" s="62">
        <f>SUM(AG46:AH49)</f>
        <v>172</v>
      </c>
      <c r="AH50" s="62"/>
      <c r="AI50" s="63">
        <f>SUM(AI46:AJ49)</f>
        <v>538</v>
      </c>
      <c r="AJ50" s="63"/>
      <c r="AK50" s="12">
        <f>SUM(AK46:AK49)</f>
        <v>1</v>
      </c>
      <c r="AL50" s="59"/>
      <c r="AM50" s="59"/>
      <c r="AN50" s="47"/>
      <c r="AO50" s="47"/>
    </row>
    <row r="52" spans="2:41" ht="12" customHeight="1">
      <c r="B52" s="61" t="s">
        <v>5</v>
      </c>
      <c r="C52" s="61"/>
      <c r="D52" s="61"/>
      <c r="E52" s="61" t="s">
        <v>6</v>
      </c>
      <c r="F52" s="61"/>
      <c r="G52" s="61"/>
      <c r="H52" s="61" t="s">
        <v>4</v>
      </c>
      <c r="I52" s="61"/>
      <c r="J52" s="61"/>
      <c r="K52" s="61" t="s">
        <v>7</v>
      </c>
      <c r="L52" s="61"/>
      <c r="M52" s="61"/>
      <c r="N52" s="48"/>
      <c r="O52" s="48"/>
      <c r="P52" s="48"/>
      <c r="Q52" s="48"/>
      <c r="R52" s="48"/>
      <c r="S52" s="48"/>
      <c r="T52" s="5"/>
      <c r="U52" s="4"/>
      <c r="V52" s="4"/>
      <c r="W52" s="4"/>
      <c r="X52" s="61" t="s">
        <v>5</v>
      </c>
      <c r="Y52" s="61"/>
      <c r="Z52" s="61"/>
      <c r="AA52" s="61" t="s">
        <v>6</v>
      </c>
      <c r="AB52" s="61"/>
      <c r="AC52" s="61"/>
      <c r="AD52" s="61" t="s">
        <v>4</v>
      </c>
      <c r="AE52" s="61"/>
      <c r="AF52" s="61"/>
      <c r="AG52" s="61" t="s">
        <v>7</v>
      </c>
      <c r="AH52" s="61"/>
      <c r="AI52" s="61"/>
      <c r="AJ52" s="48"/>
      <c r="AK52" s="48"/>
      <c r="AL52" s="48"/>
      <c r="AM52" s="48"/>
      <c r="AN52" s="48"/>
      <c r="AO52" s="48"/>
    </row>
    <row r="53" spans="2:41" ht="12" customHeight="1">
      <c r="B53" s="58">
        <f>J15+J22+J29+J36+J43+J50</f>
        <v>2223</v>
      </c>
      <c r="C53" s="58"/>
      <c r="D53" s="58"/>
      <c r="E53" s="58">
        <f>L15+L22+L29+L36+L43+L50</f>
        <v>1195</v>
      </c>
      <c r="F53" s="58"/>
      <c r="G53" s="58"/>
      <c r="H53" s="58">
        <f>N15+N22+N29+N36+N43+N50</f>
        <v>3418</v>
      </c>
      <c r="I53" s="58"/>
      <c r="J53" s="58"/>
      <c r="K53" s="58">
        <f>P15+P22+P29+P36+P43+P50</f>
        <v>18</v>
      </c>
      <c r="L53" s="58"/>
      <c r="M53" s="58"/>
      <c r="N53" s="59"/>
      <c r="O53" s="59"/>
      <c r="P53" s="59"/>
      <c r="Q53" s="60"/>
      <c r="R53" s="60"/>
      <c r="S53" s="60"/>
      <c r="T53" s="13"/>
      <c r="U53" s="13"/>
      <c r="V53" s="13"/>
      <c r="W53" s="14"/>
      <c r="X53" s="58">
        <f>AE15+AE22+AE29+AE36+AE43+AE50</f>
        <v>2213</v>
      </c>
      <c r="Y53" s="58"/>
      <c r="Z53" s="58"/>
      <c r="AA53" s="58">
        <f>AG15+AG22+AG29+AG36+AG43+AG50</f>
        <v>1035</v>
      </c>
      <c r="AB53" s="58"/>
      <c r="AC53" s="58"/>
      <c r="AD53" s="58">
        <f>AI15+AI22+AI29+AI36+AI43+AI50</f>
        <v>3248</v>
      </c>
      <c r="AE53" s="58"/>
      <c r="AF53" s="58"/>
      <c r="AG53" s="58">
        <f>AK15+AK22+AK29+AK36+AK43+AK50</f>
        <v>21</v>
      </c>
      <c r="AH53" s="58"/>
      <c r="AI53" s="58"/>
      <c r="AJ53" s="59"/>
      <c r="AK53" s="59"/>
      <c r="AL53" s="59"/>
      <c r="AM53" s="60"/>
      <c r="AN53" s="60"/>
      <c r="AO53" s="60"/>
    </row>
    <row r="54" spans="2:41" ht="12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60"/>
      <c r="R54" s="60"/>
      <c r="S54" s="60"/>
      <c r="T54" s="13"/>
      <c r="U54" s="13"/>
      <c r="V54" s="13"/>
      <c r="W54" s="14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60"/>
      <c r="AN54" s="60"/>
      <c r="AO54" s="60"/>
    </row>
    <row r="55" ht="12" customHeight="1" thickBot="1"/>
    <row r="56" spans="5:38" ht="12" customHeight="1">
      <c r="E56" s="50"/>
      <c r="F56" s="50"/>
      <c r="G56" s="50"/>
      <c r="H56" s="51">
        <f>H53</f>
        <v>3418</v>
      </c>
      <c r="I56" s="52"/>
      <c r="J56" s="53"/>
      <c r="Q56" s="57"/>
      <c r="R56" s="57"/>
      <c r="S56" s="57"/>
      <c r="T56" s="57"/>
      <c r="U56" s="57"/>
      <c r="V56" s="57"/>
      <c r="W56" s="57"/>
      <c r="X56" s="57"/>
      <c r="Y56" s="57"/>
      <c r="Z56" s="57"/>
      <c r="AD56" s="51">
        <f>AD53</f>
        <v>3248</v>
      </c>
      <c r="AE56" s="52"/>
      <c r="AF56" s="53"/>
      <c r="AG56" s="47"/>
      <c r="AH56" s="47"/>
      <c r="AI56" s="47"/>
      <c r="AJ56" s="47"/>
      <c r="AK56" s="47"/>
      <c r="AL56" s="47"/>
    </row>
    <row r="57" spans="5:38" ht="12" customHeight="1" thickBot="1">
      <c r="E57" s="50"/>
      <c r="F57" s="50"/>
      <c r="G57" s="50"/>
      <c r="H57" s="54"/>
      <c r="I57" s="55"/>
      <c r="J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D57" s="54"/>
      <c r="AE57" s="55"/>
      <c r="AF57" s="56"/>
      <c r="AG57" s="47"/>
      <c r="AH57" s="47"/>
      <c r="AI57" s="47"/>
      <c r="AJ57" s="47"/>
      <c r="AK57" s="47"/>
      <c r="AL57" s="47"/>
    </row>
    <row r="58" spans="5:38" ht="12" customHeight="1">
      <c r="E58" s="48"/>
      <c r="F58" s="48"/>
      <c r="G58" s="48"/>
      <c r="H58" s="48"/>
      <c r="I58" s="48"/>
      <c r="J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G58" s="48"/>
      <c r="AH58" s="48"/>
      <c r="AI58" s="48"/>
      <c r="AJ58" s="48"/>
      <c r="AK58" s="48"/>
      <c r="AL58" s="48"/>
    </row>
    <row r="60" spans="2:41" ht="12" customHeight="1">
      <c r="B60" s="7"/>
      <c r="C60" s="88" t="s">
        <v>84</v>
      </c>
      <c r="D60" s="88"/>
      <c r="E60" s="88"/>
      <c r="F60" s="88"/>
      <c r="G60" s="88"/>
      <c r="H60" s="88"/>
      <c r="I60" s="88"/>
      <c r="J60" s="88"/>
      <c r="K60" s="7"/>
      <c r="L60" s="24"/>
      <c r="M60" s="24"/>
      <c r="N60" s="24"/>
      <c r="O60" s="18"/>
      <c r="P60" s="88" t="s">
        <v>30</v>
      </c>
      <c r="Q60" s="88"/>
      <c r="R60" s="88"/>
      <c r="S60" s="88"/>
      <c r="T60" s="88"/>
      <c r="U60" s="88"/>
      <c r="V60" s="88"/>
      <c r="W60" s="88"/>
      <c r="X60" s="24"/>
      <c r="Y60" s="77" t="s">
        <v>85</v>
      </c>
      <c r="Z60" s="77"/>
      <c r="AA60" s="77"/>
      <c r="AB60" s="77"/>
      <c r="AC60" s="77"/>
      <c r="AD60" s="77"/>
      <c r="AE60" s="77"/>
      <c r="AF60" s="7"/>
      <c r="AG60" s="7"/>
      <c r="AH60" s="7"/>
      <c r="AI60" s="7"/>
      <c r="AJ60" s="7"/>
      <c r="AK60" s="7"/>
      <c r="AL60" s="24"/>
      <c r="AM60" s="24"/>
      <c r="AN60" s="24"/>
      <c r="AO60" s="7"/>
    </row>
    <row r="61" spans="2:41" ht="12" customHeight="1">
      <c r="B61" s="77" t="s">
        <v>26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20"/>
      <c r="N61" s="20"/>
      <c r="O61" s="20"/>
      <c r="P61" s="49" t="s">
        <v>15</v>
      </c>
      <c r="Q61" s="49"/>
      <c r="R61" s="49"/>
      <c r="S61" s="49"/>
      <c r="T61" s="49"/>
      <c r="U61" s="49"/>
      <c r="V61" s="49"/>
      <c r="W61" s="49"/>
      <c r="X61" s="23"/>
      <c r="Y61" s="23"/>
      <c r="Z61" s="23"/>
      <c r="AB61" s="49" t="s">
        <v>26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19"/>
      <c r="AM61" s="19"/>
      <c r="AN61" s="19"/>
      <c r="AO61" s="19"/>
    </row>
    <row r="63" spans="5:8" ht="12" customHeight="1">
      <c r="E63" s="46"/>
      <c r="F63" s="46"/>
      <c r="G63" s="46"/>
      <c r="H63" s="46"/>
    </row>
  </sheetData>
  <sheetProtection/>
  <protectedRanges>
    <protectedRange sqref="H39:H42 J39:J42 N39:N42 P39:P42 AC39:AC42 AE39:AE42 AI39:AI42 AK39:AK42" name="Igrac 5"/>
    <protectedRange sqref="H25:H28 J25:J28 N25:N28 P25:P28 AC25:AC28 AE25:AE28 AI25:AI28 AK25:AK28" name="Igrac 3"/>
    <protectedRange sqref="H11:H14 J11:J14 N11:N14 P11:P14 AC11:AC14 AE11:AE14 AI11:AI14 AK11:AK14" name="Igrac 1"/>
    <protectedRange sqref="Q7 F6 Z7 AK7 F8 AA8" name="Zaglavlje"/>
    <protectedRange sqref="H18:H21 J18:J21 N18:N21 P18:P21 AC18:AC21 AE18:AE21 AI18:AI21 AK18:AK21" name="Igrac 2"/>
    <protectedRange sqref="H32:H35 J32:J35 N32:N35 P32:P35 AC32:AC35 AE32:AE35 AI32:AI35 AK32:AK35" name="Igrac 4"/>
    <protectedRange sqref="H46:H49 J46:J49 N46:N49 P46:P49 AC46:AC49 AE46:AE49 AI46:AI49 AK46:AK49" name="Igrac 6"/>
    <protectedRange sqref="AA6" name="Zaglavlje_1"/>
    <protectedRange sqref="F7" name="Zaglavlje_2"/>
  </protectedRanges>
  <mergeCells count="441">
    <mergeCell ref="B61:L61"/>
    <mergeCell ref="A2:AK2"/>
    <mergeCell ref="B6:E6"/>
    <mergeCell ref="F6:R6"/>
    <mergeCell ref="W6:Z6"/>
    <mergeCell ref="AA6:AK6"/>
    <mergeCell ref="B7:E7"/>
    <mergeCell ref="F7:M7"/>
    <mergeCell ref="N7:P7"/>
    <mergeCell ref="Q7:T7"/>
    <mergeCell ref="W7:Y7"/>
    <mergeCell ref="Z7:AC7"/>
    <mergeCell ref="AD7:AJ7"/>
    <mergeCell ref="AK7:AO7"/>
    <mergeCell ref="D8:P8"/>
    <mergeCell ref="Y8:AK8"/>
    <mergeCell ref="W8:X8"/>
    <mergeCell ref="B10:H10"/>
    <mergeCell ref="J10:K10"/>
    <mergeCell ref="L10:M10"/>
    <mergeCell ref="N10:O10"/>
    <mergeCell ref="Q10:R10"/>
    <mergeCell ref="S10:T10"/>
    <mergeCell ref="W10:AC10"/>
    <mergeCell ref="AE10:AF10"/>
    <mergeCell ref="AG10:AH10"/>
    <mergeCell ref="AI10:AJ10"/>
    <mergeCell ref="AL10:AM10"/>
    <mergeCell ref="AN10:AO10"/>
    <mergeCell ref="B11:G11"/>
    <mergeCell ref="J11:K11"/>
    <mergeCell ref="L11:M11"/>
    <mergeCell ref="N11:O11"/>
    <mergeCell ref="Q11:R11"/>
    <mergeCell ref="S11:T15"/>
    <mergeCell ref="B12:G12"/>
    <mergeCell ref="J12:K12"/>
    <mergeCell ref="L12:M12"/>
    <mergeCell ref="N12:O12"/>
    <mergeCell ref="W11:AB11"/>
    <mergeCell ref="AE11:AF11"/>
    <mergeCell ref="AG11:AH11"/>
    <mergeCell ref="AI11:AJ11"/>
    <mergeCell ref="AL11:AM11"/>
    <mergeCell ref="AN11:AO15"/>
    <mergeCell ref="AE13:AF13"/>
    <mergeCell ref="AG13:AH13"/>
    <mergeCell ref="AI13:AJ13"/>
    <mergeCell ref="AL13:AM13"/>
    <mergeCell ref="Q12:R12"/>
    <mergeCell ref="W12:AB12"/>
    <mergeCell ref="AE12:AF12"/>
    <mergeCell ref="AG12:AH12"/>
    <mergeCell ref="AI12:AJ12"/>
    <mergeCell ref="AL12:AM12"/>
    <mergeCell ref="B13:G13"/>
    <mergeCell ref="J13:K13"/>
    <mergeCell ref="L13:M13"/>
    <mergeCell ref="N13:O13"/>
    <mergeCell ref="Q13:R13"/>
    <mergeCell ref="W13:AB13"/>
    <mergeCell ref="B14:G14"/>
    <mergeCell ref="J14:K14"/>
    <mergeCell ref="L14:M14"/>
    <mergeCell ref="N14:O14"/>
    <mergeCell ref="Q14:R14"/>
    <mergeCell ref="W14:AB14"/>
    <mergeCell ref="AE14:AF14"/>
    <mergeCell ref="AG14:AH14"/>
    <mergeCell ref="AI14:AJ14"/>
    <mergeCell ref="AL14:AM14"/>
    <mergeCell ref="B15:I15"/>
    <mergeCell ref="J15:K15"/>
    <mergeCell ref="L15:M15"/>
    <mergeCell ref="N15:O15"/>
    <mergeCell ref="Q15:R15"/>
    <mergeCell ref="W15:AD15"/>
    <mergeCell ref="AE15:AF15"/>
    <mergeCell ref="AG15:AH15"/>
    <mergeCell ref="AI15:AJ15"/>
    <mergeCell ref="AL15:AM15"/>
    <mergeCell ref="B17:H17"/>
    <mergeCell ref="J17:K17"/>
    <mergeCell ref="L17:M17"/>
    <mergeCell ref="N17:O17"/>
    <mergeCell ref="Q17:R17"/>
    <mergeCell ref="S17:T17"/>
    <mergeCell ref="W17:AC17"/>
    <mergeCell ref="AE17:AF17"/>
    <mergeCell ref="AG17:AH17"/>
    <mergeCell ref="AI17:AJ17"/>
    <mergeCell ref="AL17:AM17"/>
    <mergeCell ref="AN17:AO17"/>
    <mergeCell ref="B18:G18"/>
    <mergeCell ref="J18:K18"/>
    <mergeCell ref="L18:M18"/>
    <mergeCell ref="N18:O18"/>
    <mergeCell ref="Q18:R18"/>
    <mergeCell ref="AE18:AF18"/>
    <mergeCell ref="AG18:AH18"/>
    <mergeCell ref="AI18:AJ18"/>
    <mergeCell ref="AL18:AM18"/>
    <mergeCell ref="AL19:AM19"/>
    <mergeCell ref="AE20:AF20"/>
    <mergeCell ref="AG20:AH20"/>
    <mergeCell ref="AI20:AJ20"/>
    <mergeCell ref="AL20:AM20"/>
    <mergeCell ref="AN18:AO22"/>
    <mergeCell ref="B19:G19"/>
    <mergeCell ref="J19:K19"/>
    <mergeCell ref="L19:M19"/>
    <mergeCell ref="N19:O19"/>
    <mergeCell ref="Q19:R19"/>
    <mergeCell ref="W19:AB19"/>
    <mergeCell ref="AE19:AF19"/>
    <mergeCell ref="AG19:AH19"/>
    <mergeCell ref="AI19:AJ19"/>
    <mergeCell ref="B20:G20"/>
    <mergeCell ref="J20:K20"/>
    <mergeCell ref="L20:M20"/>
    <mergeCell ref="N20:O20"/>
    <mergeCell ref="Q20:R20"/>
    <mergeCell ref="W20:AB20"/>
    <mergeCell ref="S18:T22"/>
    <mergeCell ref="W18:AB18"/>
    <mergeCell ref="B21:G21"/>
    <mergeCell ref="J21:K21"/>
    <mergeCell ref="L21:M21"/>
    <mergeCell ref="N21:O21"/>
    <mergeCell ref="Q21:R21"/>
    <mergeCell ref="W21:AB21"/>
    <mergeCell ref="AE21:AF21"/>
    <mergeCell ref="AG21:AH21"/>
    <mergeCell ref="AI21:AJ21"/>
    <mergeCell ref="AL21:AM21"/>
    <mergeCell ref="B22:I22"/>
    <mergeCell ref="J22:K22"/>
    <mergeCell ref="L22:M22"/>
    <mergeCell ref="N22:O22"/>
    <mergeCell ref="Q22:R22"/>
    <mergeCell ref="W22:AD22"/>
    <mergeCell ref="AE22:AF22"/>
    <mergeCell ref="AG22:AH22"/>
    <mergeCell ref="AI22:AJ22"/>
    <mergeCell ref="AL22:AM22"/>
    <mergeCell ref="B24:H24"/>
    <mergeCell ref="J24:K24"/>
    <mergeCell ref="L24:M24"/>
    <mergeCell ref="N24:O24"/>
    <mergeCell ref="Q24:R24"/>
    <mergeCell ref="S24:T24"/>
    <mergeCell ref="W24:AC24"/>
    <mergeCell ref="AE24:AF24"/>
    <mergeCell ref="AG24:AH24"/>
    <mergeCell ref="AI24:AJ24"/>
    <mergeCell ref="AL24:AM24"/>
    <mergeCell ref="AN24:AO24"/>
    <mergeCell ref="B25:G25"/>
    <mergeCell ref="J25:K25"/>
    <mergeCell ref="L25:M25"/>
    <mergeCell ref="N25:O25"/>
    <mergeCell ref="Q25:R25"/>
    <mergeCell ref="S25:T29"/>
    <mergeCell ref="W25:AB25"/>
    <mergeCell ref="AE25:AF25"/>
    <mergeCell ref="AG25:AH25"/>
    <mergeCell ref="AI25:AJ25"/>
    <mergeCell ref="AL25:AM25"/>
    <mergeCell ref="AN25:AO29"/>
    <mergeCell ref="AE26:AF26"/>
    <mergeCell ref="AG26:AH26"/>
    <mergeCell ref="AI26:AJ26"/>
    <mergeCell ref="AL26:AM26"/>
    <mergeCell ref="B26:G26"/>
    <mergeCell ref="J26:K26"/>
    <mergeCell ref="L26:M26"/>
    <mergeCell ref="N26:O26"/>
    <mergeCell ref="Q26:R26"/>
    <mergeCell ref="W26:AB26"/>
    <mergeCell ref="B27:G27"/>
    <mergeCell ref="J27:K27"/>
    <mergeCell ref="L27:M27"/>
    <mergeCell ref="N27:O27"/>
    <mergeCell ref="Q27:R27"/>
    <mergeCell ref="W27:AB27"/>
    <mergeCell ref="AE27:AF27"/>
    <mergeCell ref="AG27:AH27"/>
    <mergeCell ref="AI27:AJ27"/>
    <mergeCell ref="AL27:AM27"/>
    <mergeCell ref="B28:G28"/>
    <mergeCell ref="J28:K28"/>
    <mergeCell ref="L28:M28"/>
    <mergeCell ref="N28:O28"/>
    <mergeCell ref="Q28:R28"/>
    <mergeCell ref="W28:AB28"/>
    <mergeCell ref="AE28:AF28"/>
    <mergeCell ref="AG28:AH28"/>
    <mergeCell ref="AI28:AJ28"/>
    <mergeCell ref="AL28:AM28"/>
    <mergeCell ref="B29:I29"/>
    <mergeCell ref="J29:K29"/>
    <mergeCell ref="L29:M29"/>
    <mergeCell ref="N29:O29"/>
    <mergeCell ref="Q29:R29"/>
    <mergeCell ref="W29:AD29"/>
    <mergeCell ref="AE29:AF29"/>
    <mergeCell ref="AG29:AH29"/>
    <mergeCell ref="AI29:AJ29"/>
    <mergeCell ref="AL29:AM29"/>
    <mergeCell ref="B31:H31"/>
    <mergeCell ref="J31:K31"/>
    <mergeCell ref="L31:M31"/>
    <mergeCell ref="N31:O31"/>
    <mergeCell ref="Q31:R31"/>
    <mergeCell ref="S31:T31"/>
    <mergeCell ref="W31:AC31"/>
    <mergeCell ref="AE31:AF31"/>
    <mergeCell ref="AG31:AH31"/>
    <mergeCell ref="AI31:AJ31"/>
    <mergeCell ref="AL31:AM31"/>
    <mergeCell ref="AN31:AO31"/>
    <mergeCell ref="B32:G32"/>
    <mergeCell ref="J32:K32"/>
    <mergeCell ref="L32:M32"/>
    <mergeCell ref="N32:O32"/>
    <mergeCell ref="Q32:R32"/>
    <mergeCell ref="S32:T36"/>
    <mergeCell ref="B33:G33"/>
    <mergeCell ref="J33:K33"/>
    <mergeCell ref="L33:M33"/>
    <mergeCell ref="N33:O33"/>
    <mergeCell ref="W32:AB32"/>
    <mergeCell ref="AE32:AF32"/>
    <mergeCell ref="AG32:AH32"/>
    <mergeCell ref="AI32:AJ32"/>
    <mergeCell ref="AL32:AM32"/>
    <mergeCell ref="AN32:AO36"/>
    <mergeCell ref="AE34:AF34"/>
    <mergeCell ref="AG34:AH34"/>
    <mergeCell ref="AI34:AJ34"/>
    <mergeCell ref="AL34:AM34"/>
    <mergeCell ref="Q33:R33"/>
    <mergeCell ref="W33:AB33"/>
    <mergeCell ref="AE33:AF33"/>
    <mergeCell ref="AG33:AH33"/>
    <mergeCell ref="AI33:AJ33"/>
    <mergeCell ref="AL33:AM33"/>
    <mergeCell ref="B34:G34"/>
    <mergeCell ref="J34:K34"/>
    <mergeCell ref="L34:M34"/>
    <mergeCell ref="N34:O34"/>
    <mergeCell ref="Q34:R34"/>
    <mergeCell ref="W34:AB34"/>
    <mergeCell ref="B35:G35"/>
    <mergeCell ref="J35:K35"/>
    <mergeCell ref="L35:M35"/>
    <mergeCell ref="N35:O35"/>
    <mergeCell ref="Q35:R35"/>
    <mergeCell ref="W35:AB35"/>
    <mergeCell ref="AE35:AF35"/>
    <mergeCell ref="AG35:AH35"/>
    <mergeCell ref="AI35:AJ35"/>
    <mergeCell ref="AL35:AM35"/>
    <mergeCell ref="B36:I36"/>
    <mergeCell ref="J36:K36"/>
    <mergeCell ref="L36:M36"/>
    <mergeCell ref="N36:O36"/>
    <mergeCell ref="Q36:R36"/>
    <mergeCell ref="W36:AD36"/>
    <mergeCell ref="AE36:AF36"/>
    <mergeCell ref="AG36:AH36"/>
    <mergeCell ref="AI36:AJ36"/>
    <mergeCell ref="AL36:AM36"/>
    <mergeCell ref="B38:H38"/>
    <mergeCell ref="J38:K38"/>
    <mergeCell ref="L38:M38"/>
    <mergeCell ref="N38:O38"/>
    <mergeCell ref="Q38:R38"/>
    <mergeCell ref="S38:T38"/>
    <mergeCell ref="W38:AC38"/>
    <mergeCell ref="AE38:AF38"/>
    <mergeCell ref="AG38:AH38"/>
    <mergeCell ref="AI38:AJ38"/>
    <mergeCell ref="AL38:AM38"/>
    <mergeCell ref="AN38:AO38"/>
    <mergeCell ref="B39:G39"/>
    <mergeCell ref="J39:K39"/>
    <mergeCell ref="L39:M39"/>
    <mergeCell ref="N39:O39"/>
    <mergeCell ref="Q39:R39"/>
    <mergeCell ref="AE39:AF39"/>
    <mergeCell ref="AG39:AH39"/>
    <mergeCell ref="AI39:AJ39"/>
    <mergeCell ref="AL39:AM39"/>
    <mergeCell ref="AL40:AM40"/>
    <mergeCell ref="AE41:AF41"/>
    <mergeCell ref="AG41:AH41"/>
    <mergeCell ref="AI41:AJ41"/>
    <mergeCell ref="AL41:AM41"/>
    <mergeCell ref="AN39:AO43"/>
    <mergeCell ref="B40:G40"/>
    <mergeCell ref="J40:K40"/>
    <mergeCell ref="L40:M40"/>
    <mergeCell ref="N40:O40"/>
    <mergeCell ref="Q40:R40"/>
    <mergeCell ref="W40:AB40"/>
    <mergeCell ref="AE40:AF40"/>
    <mergeCell ref="AG40:AH40"/>
    <mergeCell ref="AI40:AJ40"/>
    <mergeCell ref="B41:G41"/>
    <mergeCell ref="J41:K41"/>
    <mergeCell ref="L41:M41"/>
    <mergeCell ref="N41:O41"/>
    <mergeCell ref="Q41:R41"/>
    <mergeCell ref="W41:AB41"/>
    <mergeCell ref="S39:T43"/>
    <mergeCell ref="W39:AB39"/>
    <mergeCell ref="B42:G42"/>
    <mergeCell ref="J42:K42"/>
    <mergeCell ref="L42:M42"/>
    <mergeCell ref="N42:O42"/>
    <mergeCell ref="Q42:R42"/>
    <mergeCell ref="W42:AB42"/>
    <mergeCell ref="AE42:AF42"/>
    <mergeCell ref="AG42:AH42"/>
    <mergeCell ref="AI42:AJ42"/>
    <mergeCell ref="AL42:AM42"/>
    <mergeCell ref="B43:I43"/>
    <mergeCell ref="J43:K43"/>
    <mergeCell ref="L43:M43"/>
    <mergeCell ref="N43:O43"/>
    <mergeCell ref="Q43:R43"/>
    <mergeCell ref="W43:AD43"/>
    <mergeCell ref="AE43:AF43"/>
    <mergeCell ref="AG43:AH43"/>
    <mergeCell ref="AI43:AJ43"/>
    <mergeCell ref="AL43:AM43"/>
    <mergeCell ref="B45:H45"/>
    <mergeCell ref="J45:K45"/>
    <mergeCell ref="L45:M45"/>
    <mergeCell ref="N45:O45"/>
    <mergeCell ref="Q45:R45"/>
    <mergeCell ref="S45:T45"/>
    <mergeCell ref="W45:AC45"/>
    <mergeCell ref="AE45:AF45"/>
    <mergeCell ref="AG45:AH45"/>
    <mergeCell ref="AI45:AJ45"/>
    <mergeCell ref="AL45:AM45"/>
    <mergeCell ref="AN45:AO45"/>
    <mergeCell ref="B46:G46"/>
    <mergeCell ref="J46:K46"/>
    <mergeCell ref="L46:M46"/>
    <mergeCell ref="N46:O46"/>
    <mergeCell ref="Q46:R46"/>
    <mergeCell ref="S46:T50"/>
    <mergeCell ref="W46:AB46"/>
    <mergeCell ref="AE46:AF46"/>
    <mergeCell ref="AG46:AH46"/>
    <mergeCell ref="AI46:AJ46"/>
    <mergeCell ref="AL46:AM46"/>
    <mergeCell ref="AN46:AO50"/>
    <mergeCell ref="AE47:AF47"/>
    <mergeCell ref="AG47:AH47"/>
    <mergeCell ref="AI47:AJ47"/>
    <mergeCell ref="AL47:AM47"/>
    <mergeCell ref="B47:G47"/>
    <mergeCell ref="J47:K47"/>
    <mergeCell ref="L47:M47"/>
    <mergeCell ref="N47:O47"/>
    <mergeCell ref="Q47:R47"/>
    <mergeCell ref="W47:AB47"/>
    <mergeCell ref="B48:G48"/>
    <mergeCell ref="J48:K48"/>
    <mergeCell ref="L48:M48"/>
    <mergeCell ref="N48:O48"/>
    <mergeCell ref="Q48:R48"/>
    <mergeCell ref="W48:AB48"/>
    <mergeCell ref="AE48:AF48"/>
    <mergeCell ref="AG48:AH48"/>
    <mergeCell ref="AI48:AJ48"/>
    <mergeCell ref="AL48:AM48"/>
    <mergeCell ref="B49:G49"/>
    <mergeCell ref="J49:K49"/>
    <mergeCell ref="L49:M49"/>
    <mergeCell ref="N49:O49"/>
    <mergeCell ref="Q49:R49"/>
    <mergeCell ref="W49:AB49"/>
    <mergeCell ref="AE49:AF49"/>
    <mergeCell ref="AG49:AH49"/>
    <mergeCell ref="AI49:AJ49"/>
    <mergeCell ref="AL49:AM49"/>
    <mergeCell ref="B50:I50"/>
    <mergeCell ref="J50:K50"/>
    <mergeCell ref="L50:M50"/>
    <mergeCell ref="N50:O50"/>
    <mergeCell ref="Q50:R50"/>
    <mergeCell ref="W50:AD50"/>
    <mergeCell ref="AE50:AF50"/>
    <mergeCell ref="AG50:AH50"/>
    <mergeCell ref="AI50:AJ50"/>
    <mergeCell ref="AL50:AM50"/>
    <mergeCell ref="B52:D52"/>
    <mergeCell ref="E52:G52"/>
    <mergeCell ref="H52:J52"/>
    <mergeCell ref="K52:M52"/>
    <mergeCell ref="N52:P52"/>
    <mergeCell ref="Q52:S52"/>
    <mergeCell ref="X52:Z52"/>
    <mergeCell ref="AA52:AC52"/>
    <mergeCell ref="AD52:AF52"/>
    <mergeCell ref="AG52:AI52"/>
    <mergeCell ref="AJ52:AL52"/>
    <mergeCell ref="AM52:AO52"/>
    <mergeCell ref="B53:D54"/>
    <mergeCell ref="E53:G54"/>
    <mergeCell ref="H53:J54"/>
    <mergeCell ref="K53:M54"/>
    <mergeCell ref="N53:P54"/>
    <mergeCell ref="Q53:S54"/>
    <mergeCell ref="X53:Z54"/>
    <mergeCell ref="AA53:AC54"/>
    <mergeCell ref="AD53:AF54"/>
    <mergeCell ref="AG53:AI54"/>
    <mergeCell ref="AJ53:AL54"/>
    <mergeCell ref="AM53:AO54"/>
    <mergeCell ref="E56:G57"/>
    <mergeCell ref="H56:J57"/>
    <mergeCell ref="Q56:U57"/>
    <mergeCell ref="V56:Z57"/>
    <mergeCell ref="AD56:AF57"/>
    <mergeCell ref="AG56:AI57"/>
    <mergeCell ref="Y60:AE60"/>
    <mergeCell ref="C60:J60"/>
    <mergeCell ref="P60:W60"/>
    <mergeCell ref="E63:H63"/>
    <mergeCell ref="AJ56:AL57"/>
    <mergeCell ref="E58:J58"/>
    <mergeCell ref="Q58:Z58"/>
    <mergeCell ref="AG58:AL58"/>
    <mergeCell ref="P61:W61"/>
    <mergeCell ref="AB61:AK61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view="pageBreakPreview" zoomScale="150" zoomScaleSheetLayoutView="15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14.8515625" style="0" customWidth="1"/>
    <col min="4" max="4" width="15.57421875" style="0" customWidth="1"/>
    <col min="5" max="5" width="15.7109375" style="0" customWidth="1"/>
    <col min="6" max="6" width="5.8515625" style="0" customWidth="1"/>
    <col min="7" max="11" width="9.140625" style="0" hidden="1" customWidth="1"/>
    <col min="12" max="12" width="0.13671875" style="0" hidden="1" customWidth="1"/>
    <col min="13" max="13" width="9.140625" style="0" hidden="1" customWidth="1"/>
    <col min="14" max="14" width="0.2890625" style="0" hidden="1" customWidth="1"/>
    <col min="15" max="16" width="9.140625" style="0" hidden="1" customWidth="1"/>
  </cols>
  <sheetData>
    <row r="1" spans="1:14" ht="30.75" customHeight="1">
      <c r="A1" s="92"/>
      <c r="B1" s="92"/>
      <c r="C1" s="92"/>
      <c r="D1" s="92"/>
      <c r="E1" s="92"/>
      <c r="F1" s="92"/>
      <c r="G1" s="10"/>
      <c r="H1" s="10"/>
      <c r="I1" s="2"/>
      <c r="J1" s="2"/>
      <c r="K1" s="30"/>
      <c r="L1" s="2"/>
      <c r="M1" s="2"/>
      <c r="N1" s="10"/>
    </row>
    <row r="2" spans="1:6" ht="117.75" customHeight="1">
      <c r="A2" s="93"/>
      <c r="B2" s="93"/>
      <c r="C2" s="93"/>
      <c r="D2" s="93"/>
      <c r="E2" s="93"/>
      <c r="F2" s="93"/>
    </row>
    <row r="3" spans="2:5" ht="30.75" customHeight="1">
      <c r="B3" s="94" t="s">
        <v>28</v>
      </c>
      <c r="C3" s="94"/>
      <c r="D3" s="94"/>
      <c r="E3" s="94"/>
    </row>
    <row r="4" spans="2:5" ht="25.5" customHeight="1">
      <c r="B4" s="95" t="s">
        <v>35</v>
      </c>
      <c r="C4" s="95"/>
      <c r="D4" s="95"/>
      <c r="E4" s="95"/>
    </row>
    <row r="5" spans="2:5" ht="17.25" customHeight="1" thickBot="1">
      <c r="B5" s="35"/>
      <c r="C5" s="35"/>
      <c r="D5" s="35"/>
      <c r="E5" s="35"/>
    </row>
    <row r="6" spans="1:6" ht="17.25" customHeight="1" thickBot="1">
      <c r="A6" s="29" t="s">
        <v>18</v>
      </c>
      <c r="B6" s="29" t="s">
        <v>19</v>
      </c>
      <c r="C6" s="29" t="s">
        <v>20</v>
      </c>
      <c r="D6" s="29" t="s">
        <v>21</v>
      </c>
      <c r="E6" s="29" t="s">
        <v>22</v>
      </c>
      <c r="F6" s="29" t="s">
        <v>23</v>
      </c>
    </row>
    <row r="7" spans="1:6" ht="35.25">
      <c r="A7" s="34">
        <v>1</v>
      </c>
      <c r="B7" s="37" t="s">
        <v>31</v>
      </c>
      <c r="C7" s="39">
        <f>SUM('1-2'!X53:Z54)</f>
        <v>2232</v>
      </c>
      <c r="D7" s="39">
        <f>SUM('1-2'!AA53:AC54)</f>
        <v>1208</v>
      </c>
      <c r="E7" s="40">
        <f>SUM(C7:D7)</f>
        <v>3440</v>
      </c>
      <c r="F7" s="41">
        <f>SUM('1-2'!AG53:AI54)</f>
        <v>13</v>
      </c>
    </row>
    <row r="8" spans="1:6" ht="35.25">
      <c r="A8" s="31">
        <v>2</v>
      </c>
      <c r="B8" s="38" t="s">
        <v>39</v>
      </c>
      <c r="C8" s="42">
        <f>SUM('3-4'!B53:D54)</f>
        <v>2223</v>
      </c>
      <c r="D8" s="42">
        <f>SUM('3-4'!E53:G54)</f>
        <v>1195</v>
      </c>
      <c r="E8" s="40">
        <f>SUM(C8:D8)</f>
        <v>3418</v>
      </c>
      <c r="F8" s="43">
        <f>SUM('3-4'!K53:M54)</f>
        <v>18</v>
      </c>
    </row>
    <row r="9" spans="1:6" ht="35.25">
      <c r="A9" s="31">
        <v>3</v>
      </c>
      <c r="B9" s="38" t="s">
        <v>33</v>
      </c>
      <c r="C9" s="42">
        <f>SUM('1-2'!B53:D54)</f>
        <v>2225</v>
      </c>
      <c r="D9" s="42">
        <f>SUM('1-2'!E53:G54)</f>
        <v>1127</v>
      </c>
      <c r="E9" s="40">
        <f>SUM(C9:D9)</f>
        <v>3352</v>
      </c>
      <c r="F9" s="43">
        <f>SUM('1-2'!K53:M54)</f>
        <v>22</v>
      </c>
    </row>
    <row r="10" spans="1:6" ht="36" thickBot="1">
      <c r="A10" s="32">
        <v>4</v>
      </c>
      <c r="B10" s="38" t="s">
        <v>34</v>
      </c>
      <c r="C10" s="44">
        <f>SUM('3-4'!X53:Z54)</f>
        <v>2213</v>
      </c>
      <c r="D10" s="44">
        <f>SUM('3-4'!AA53:AC54)</f>
        <v>1035</v>
      </c>
      <c r="E10" s="40">
        <f>SUM(C10:D10)</f>
        <v>3248</v>
      </c>
      <c r="F10" s="45">
        <f>SUM('3-4'!AG53:AI54)</f>
        <v>21</v>
      </c>
    </row>
    <row r="23" ht="2.25" customHeight="1"/>
    <row r="24" ht="12.75" hidden="1"/>
    <row r="25" spans="4:5" ht="12.75" hidden="1">
      <c r="D25" s="33"/>
      <c r="E25" s="33"/>
    </row>
    <row r="26" spans="4:5" ht="12.75" hidden="1">
      <c r="D26" s="91" t="s">
        <v>15</v>
      </c>
      <c r="E26" s="91"/>
    </row>
  </sheetData>
  <sheetProtection/>
  <mergeCells count="5">
    <mergeCell ref="D26:E26"/>
    <mergeCell ref="A1:F1"/>
    <mergeCell ref="A2:F2"/>
    <mergeCell ref="B3:E3"/>
    <mergeCell ref="B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KomingPRO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zlaja</dc:creator>
  <cp:keywords/>
  <dc:description/>
  <cp:lastModifiedBy>Slavko</cp:lastModifiedBy>
  <cp:lastPrinted>2017-05-13T15:35:53Z</cp:lastPrinted>
  <dcterms:created xsi:type="dcterms:W3CDTF">2006-03-03T13:31:02Z</dcterms:created>
  <dcterms:modified xsi:type="dcterms:W3CDTF">2020-01-11T10:19:34Z</dcterms:modified>
  <cp:category/>
  <cp:version/>
  <cp:contentType/>
  <cp:contentStatus/>
</cp:coreProperties>
</file>